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1340" windowHeight="6795" tabRatio="601" firstSheet="1" activeTab="1"/>
  </bookViews>
  <sheets>
    <sheet name="Лист5" sheetId="5" state="hidden" r:id="rId1"/>
    <sheet name="Лист7" sheetId="7" r:id="rId2"/>
    <sheet name="Лист1" sheetId="8" r:id="rId3"/>
  </sheets>
  <definedNames>
    <definedName name="_xlnm.Print_Area" localSheetId="1">Лист7!$A$1:$J$114</definedName>
  </definedNames>
  <calcPr calcId="124519"/>
</workbook>
</file>

<file path=xl/calcChain.xml><?xml version="1.0" encoding="utf-8"?>
<calcChain xmlns="http://schemas.openxmlformats.org/spreadsheetml/2006/main">
  <c r="J112" i="7"/>
  <c r="I112"/>
  <c r="H88"/>
  <c r="J88"/>
  <c r="I111"/>
  <c r="J67"/>
  <c r="J63" s="1"/>
  <c r="J111" s="1"/>
  <c r="H67"/>
  <c r="H63" s="1"/>
  <c r="I44"/>
  <c r="I88"/>
  <c r="I56"/>
  <c r="J24"/>
  <c r="I60"/>
  <c r="H60"/>
  <c r="H44"/>
  <c r="H13"/>
  <c r="H15"/>
  <c r="I33"/>
  <c r="J44"/>
  <c r="I67"/>
  <c r="I55"/>
  <c r="J15"/>
  <c r="I13"/>
  <c r="J56"/>
  <c r="I63" l="1"/>
  <c r="H33" l="1"/>
  <c r="J13"/>
  <c r="H20"/>
  <c r="H12" s="1"/>
  <c r="J60"/>
  <c r="J12" l="1"/>
  <c r="H41"/>
  <c r="J33"/>
  <c r="H56"/>
  <c r="H111" s="1"/>
  <c r="I15"/>
  <c r="I20"/>
  <c r="J20"/>
  <c r="I41" l="1"/>
  <c r="I12"/>
  <c r="J41"/>
</calcChain>
</file>

<file path=xl/sharedStrings.xml><?xml version="1.0" encoding="utf-8"?>
<sst xmlns="http://schemas.openxmlformats.org/spreadsheetml/2006/main" count="191" uniqueCount="153">
  <si>
    <t>Код бюджетной классификации</t>
  </si>
  <si>
    <t>Наименование</t>
  </si>
  <si>
    <t>Налог на имущество физических лиц</t>
  </si>
  <si>
    <t>Земельный налог</t>
  </si>
  <si>
    <t>ВСЕГО ДОХОДОВ:</t>
  </si>
  <si>
    <t>Д О Х О Д Ы</t>
  </si>
  <si>
    <t>0100</t>
  </si>
  <si>
    <t>Резервный фонд</t>
  </si>
  <si>
    <t>Р А С Х О Д Ы:</t>
  </si>
  <si>
    <t>0310</t>
  </si>
  <si>
    <t>0801</t>
  </si>
  <si>
    <t>ВСЕГО РАСХОДОВ:</t>
  </si>
  <si>
    <t>Фрунзенского сельского поселения</t>
  </si>
  <si>
    <t>Налоги на совокупный доход</t>
  </si>
  <si>
    <t xml:space="preserve">Налог на имущество </t>
  </si>
  <si>
    <t>БЕЗВОЗМЕЗДНЫЕ ПОСТУПЛЕНИЯ</t>
  </si>
  <si>
    <t>Дотации бюджетам поселений на выравнивание уровня</t>
  </si>
  <si>
    <t>бюджетной обеспеченности</t>
  </si>
  <si>
    <t>Функционирование высшего должностного лица органа местного самоуправления</t>
  </si>
  <si>
    <t>Жилищно-комунальное хозяйство</t>
  </si>
  <si>
    <t>Общегосударственные вопросы</t>
  </si>
  <si>
    <t>БАЛАНС</t>
  </si>
  <si>
    <t>Обеспечение противопожарной безопасности</t>
  </si>
  <si>
    <t>правоохранительная деятельность</t>
  </si>
  <si>
    <t xml:space="preserve">Национальная безопасность и </t>
  </si>
  <si>
    <t>Налог на доходы физических лиц</t>
  </si>
  <si>
    <t>0500</t>
  </si>
  <si>
    <t>0300</t>
  </si>
  <si>
    <t>0800</t>
  </si>
  <si>
    <t>0102</t>
  </si>
  <si>
    <t>000 1 00 00000 00 0000 000</t>
  </si>
  <si>
    <t>000 1 01 00000 00 0000 000</t>
  </si>
  <si>
    <t>000 1 05 00000 00 0000 000</t>
  </si>
  <si>
    <t>000 1 06 00000 00 0000 000</t>
  </si>
  <si>
    <t>000 2 00 00000 00 0000 000</t>
  </si>
  <si>
    <t>000 2 02 01000 00 0000 151</t>
  </si>
  <si>
    <t xml:space="preserve">000 0 00 00000 00 0000 000 </t>
  </si>
  <si>
    <t>Заработная плата</t>
  </si>
  <si>
    <t>Прочие выплаты</t>
  </si>
  <si>
    <t>Начисления на заработную плату</t>
  </si>
  <si>
    <t>Функционирование местной администрации</t>
  </si>
  <si>
    <t>Оплата услуг связи</t>
  </si>
  <si>
    <t>Оплата транспортных услуг</t>
  </si>
  <si>
    <t>Оплата коммунальных услуг</t>
  </si>
  <si>
    <t>Услуги по содержанию имущества</t>
  </si>
  <si>
    <t>Оплата прочих услуг</t>
  </si>
  <si>
    <t>Прочие расходы</t>
  </si>
  <si>
    <t>Национальная оборона</t>
  </si>
  <si>
    <t>0200</t>
  </si>
  <si>
    <t>Мобилизационная и вневойсковая подготовка</t>
  </si>
  <si>
    <t>Культура</t>
  </si>
  <si>
    <t>Оценка недвижимости</t>
  </si>
  <si>
    <t>Благоустройство</t>
  </si>
  <si>
    <t>Благоустройство-уличное освещение</t>
  </si>
  <si>
    <t>Увеличение стоимости основных средств</t>
  </si>
  <si>
    <t>Субвенция на осуществление  первичного воинского учета на территориях, где отсутствуют военные комиссариаты</t>
  </si>
  <si>
    <t>0104</t>
  </si>
  <si>
    <t>0112-0700500-013-290</t>
  </si>
  <si>
    <t>0203</t>
  </si>
  <si>
    <t>0801-4409900-001-211</t>
  </si>
  <si>
    <t>0801-4409900-001-212</t>
  </si>
  <si>
    <t>0801-4409900-001-213</t>
  </si>
  <si>
    <t>0801-4409900-001-221</t>
  </si>
  <si>
    <t>0801-4409900-001-222</t>
  </si>
  <si>
    <t>0801-4409900-001-223</t>
  </si>
  <si>
    <t>0801-4409900-001-225</t>
  </si>
  <si>
    <t>0801-4409900-001-226</t>
  </si>
  <si>
    <t>0801-4409900-001-290</t>
  </si>
  <si>
    <t>0801-4409900-001-310</t>
  </si>
  <si>
    <t>0801-4409900-001-340</t>
  </si>
  <si>
    <t>Единый сельскохозяйственный налог</t>
  </si>
  <si>
    <t>Налоги на прибыль, доходы</t>
  </si>
  <si>
    <t>Условно утвержденные расходы</t>
  </si>
  <si>
    <t>Мероприятия по землеустройству и землепользованию</t>
  </si>
  <si>
    <t>к Решению сельской Думы</t>
  </si>
  <si>
    <t>000 1 06 01030 10 0000 110</t>
  </si>
  <si>
    <t>000 1 06 06000 00 0000 110</t>
  </si>
  <si>
    <t>Дотации бюджетам субъектов Российской</t>
  </si>
  <si>
    <t>Федерации и муниципальных образований</t>
  </si>
  <si>
    <t>Проект бюджета</t>
  </si>
  <si>
    <t>0114-0900200-500-226</t>
  </si>
  <si>
    <t>0114-9990000-999-290</t>
  </si>
  <si>
    <t>0412-3400300-500-226</t>
  </si>
  <si>
    <t>0502-1020102-003-226</t>
  </si>
  <si>
    <t>Прочие услуги</t>
  </si>
  <si>
    <t>0503-6000500-500-225</t>
  </si>
  <si>
    <t>0503-6000500-500-226</t>
  </si>
  <si>
    <t>0503-6000500-500-310</t>
  </si>
  <si>
    <t>0503-6000500-500-340</t>
  </si>
  <si>
    <t>Прочее благоустройство</t>
  </si>
  <si>
    <t>0707-4310100-500-226</t>
  </si>
  <si>
    <t>0707-4310100-500-290</t>
  </si>
  <si>
    <t>0707-4310100-500-340</t>
  </si>
  <si>
    <t>1001-4910100-005-263</t>
  </si>
  <si>
    <t>Выплаты на пенсионое обеспечение</t>
  </si>
  <si>
    <t>Субвенции на организацию деятельности адмиснитративных комиссий</t>
  </si>
  <si>
    <t>0501-3500200-500-225</t>
  </si>
  <si>
    <t>0114-0920300-500-290</t>
  </si>
  <si>
    <t>Увелечение стоимости материальных запасов</t>
  </si>
  <si>
    <t>0908-5129700-500-223</t>
  </si>
  <si>
    <t>0908-5129700-500-226</t>
  </si>
  <si>
    <t>0908-5129700-500-290</t>
  </si>
  <si>
    <t>0908-5129700-500-310</t>
  </si>
  <si>
    <t>0908-5129700-500-340</t>
  </si>
  <si>
    <t>0503</t>
  </si>
  <si>
    <t>Обеспечение деятельности подведомственных учреждений</t>
  </si>
  <si>
    <t>Другие вопросы в области средства массовой информации</t>
  </si>
  <si>
    <t>1200</t>
  </si>
  <si>
    <t>Средства массовой информации</t>
  </si>
  <si>
    <t>1204</t>
  </si>
  <si>
    <t xml:space="preserve">Культура, кинематография </t>
  </si>
  <si>
    <t>0113</t>
  </si>
  <si>
    <t>0111</t>
  </si>
  <si>
    <t>0409</t>
  </si>
  <si>
    <t>Дорожное хозяйства (дорожный фонд)</t>
  </si>
  <si>
    <t>0309</t>
  </si>
  <si>
    <t>Защита населения от последствий чрезвычайного характера</t>
  </si>
  <si>
    <t>0106</t>
  </si>
  <si>
    <t>Функционирование органов местного самоуправления</t>
  </si>
  <si>
    <t>000 1 03 02200 01 0000 110</t>
  </si>
  <si>
    <t>1001</t>
  </si>
  <si>
    <t>Пенсионное обеспечение</t>
  </si>
  <si>
    <t>Другие вопросы в области национальной экономики</t>
  </si>
  <si>
    <t>0501</t>
  </si>
  <si>
    <t>Жилищное хозяйство</t>
  </si>
  <si>
    <t>Налог на товары (работы, услуги), реализуемые на территории Российской Федерации</t>
  </si>
  <si>
    <t>Земельный налог с организаций</t>
  </si>
  <si>
    <t>Земельный налог с физических лиц</t>
  </si>
  <si>
    <t>000 1 06 06033 10 0000 110</t>
  </si>
  <si>
    <t>000 1 06 06043 10 0000 110</t>
  </si>
  <si>
    <t>Акцизы</t>
  </si>
  <si>
    <t>Налог на имущество</t>
  </si>
  <si>
    <t>000 2 02 30024 10 0000 151</t>
  </si>
  <si>
    <t>000 2 02 35118 10 0000 151</t>
  </si>
  <si>
    <t>000 1 05 03010 01 0000 110</t>
  </si>
  <si>
    <t xml:space="preserve">Приложение № 17 </t>
  </si>
  <si>
    <t>000 1 03 02231 01 0000 110</t>
  </si>
  <si>
    <t>000 1 03 02241 01 0000 110</t>
  </si>
  <si>
    <t>000 1 01 02000 01 0000 110</t>
  </si>
  <si>
    <t>000 2 02 15001 10 0000 150</t>
  </si>
  <si>
    <t>000 1 03 02251 01 0000 110</t>
  </si>
  <si>
    <t>000 1 03 02261 01 0000 110</t>
  </si>
  <si>
    <t>0400</t>
  </si>
  <si>
    <t>2026 г.</t>
  </si>
  <si>
    <t>0707</t>
  </si>
  <si>
    <t>Молодежная политика</t>
  </si>
  <si>
    <t xml:space="preserve"> Фрунзенского сельского поселения на 2026-2028 гг.</t>
  </si>
  <si>
    <t>2027 г.</t>
  </si>
  <si>
    <t>2028 г.</t>
  </si>
  <si>
    <t xml:space="preserve">                                   Глава Фрунзенского                                                                         Председатель сельской Думы
                                   сельского поселения                                                                         Фрунзенского сельского поселения
                                    _____________И.Н. Кобликов                                                              _____________А.А. Насонов
</t>
  </si>
  <si>
    <t>000 1 003 03000 01 0000 110</t>
  </si>
  <si>
    <t>Туристический налог</t>
  </si>
  <si>
    <t xml:space="preserve">             от 29.12.2025г. №23/91                     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</si>
</sst>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.00_ ;\-#,##0.00\ "/>
    <numFmt numFmtId="166" formatCode="#,##0.0"/>
  </numFmts>
  <fonts count="20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sz val="8"/>
      <name val="Arial Cyr"/>
      <charset val="204"/>
    </font>
    <font>
      <b/>
      <sz val="10"/>
      <name val="Book Antiqua"/>
      <family val="1"/>
    </font>
    <font>
      <b/>
      <sz val="11"/>
      <name val="Book Antiqua"/>
      <family val="1"/>
    </font>
    <font>
      <sz val="12"/>
      <name val="Book Antiqua"/>
      <family val="1"/>
    </font>
    <font>
      <sz val="11"/>
      <name val="Book Antiqua"/>
      <family val="1"/>
    </font>
    <font>
      <sz val="7"/>
      <name val="Book Antiqua"/>
      <family val="1"/>
    </font>
    <font>
      <b/>
      <sz val="7"/>
      <name val="Book Antiqua"/>
      <family val="1"/>
    </font>
    <font>
      <sz val="12"/>
      <name val="Arial Cyr"/>
      <charset val="204"/>
    </font>
    <font>
      <b/>
      <sz val="10"/>
      <name val="Arial Cyr"/>
      <charset val="204"/>
    </font>
    <font>
      <sz val="10"/>
      <name val="Book Antiqua"/>
      <family val="1"/>
    </font>
    <font>
      <b/>
      <sz val="10"/>
      <name val="Book Antiqua"/>
      <family val="1"/>
      <charset val="204"/>
    </font>
    <font>
      <sz val="11"/>
      <name val="Arial Cyr"/>
      <charset val="204"/>
    </font>
    <font>
      <sz val="14"/>
      <name val="Book Antiqua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3" fillId="0" borderId="0" xfId="0" applyFont="1" applyBorder="1" applyAlignment="1">
      <alignment horizontal="center" vertical="center" wrapText="1"/>
    </xf>
    <xf numFmtId="0" fontId="12" fillId="0" borderId="0" xfId="0" applyFont="1"/>
    <xf numFmtId="165" fontId="4" fillId="0" borderId="0" xfId="0" applyNumberFormat="1" applyFont="1" applyBorder="1"/>
    <xf numFmtId="0" fontId="7" fillId="0" borderId="0" xfId="0" applyFont="1" applyBorder="1"/>
    <xf numFmtId="165" fontId="5" fillId="0" borderId="0" xfId="0" applyNumberFormat="1" applyFont="1" applyBorder="1"/>
    <xf numFmtId="0" fontId="14" fillId="0" borderId="0" xfId="0" applyFont="1"/>
    <xf numFmtId="0" fontId="15" fillId="0" borderId="0" xfId="0" applyFont="1" applyAlignment="1"/>
    <xf numFmtId="165" fontId="4" fillId="2" borderId="0" xfId="0" applyNumberFormat="1" applyFont="1" applyFill="1" applyBorder="1"/>
    <xf numFmtId="0" fontId="12" fillId="2" borderId="0" xfId="0" applyFont="1" applyFill="1"/>
    <xf numFmtId="0" fontId="7" fillId="2" borderId="0" xfId="0" applyFont="1" applyFill="1"/>
    <xf numFmtId="0" fontId="5" fillId="2" borderId="0" xfId="0" applyFont="1" applyFill="1"/>
    <xf numFmtId="0" fontId="0" fillId="2" borderId="0" xfId="0" applyFill="1"/>
    <xf numFmtId="0" fontId="17" fillId="0" borderId="0" xfId="0" applyFont="1"/>
    <xf numFmtId="49" fontId="16" fillId="0" borderId="4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vertical="center"/>
    </xf>
    <xf numFmtId="49" fontId="16" fillId="0" borderId="6" xfId="0" applyNumberFormat="1" applyFont="1" applyBorder="1" applyAlignment="1">
      <alignment vertical="center"/>
    </xf>
    <xf numFmtId="49" fontId="16" fillId="0" borderId="7" xfId="0" applyNumberFormat="1" applyFont="1" applyBorder="1" applyAlignment="1">
      <alignment vertical="center"/>
    </xf>
    <xf numFmtId="49" fontId="16" fillId="0" borderId="1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0" xfId="0" applyFont="1"/>
    <xf numFmtId="0" fontId="16" fillId="0" borderId="0" xfId="0" applyFont="1"/>
    <xf numFmtId="3" fontId="16" fillId="0" borderId="2" xfId="0" applyNumberFormat="1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3" fontId="18" fillId="0" borderId="2" xfId="0" applyNumberFormat="1" applyFont="1" applyFill="1" applyBorder="1" applyAlignment="1">
      <alignment horizontal="center" vertical="center"/>
    </xf>
    <xf numFmtId="3" fontId="16" fillId="0" borderId="2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3" fontId="18" fillId="0" borderId="11" xfId="0" applyNumberFormat="1" applyFont="1" applyFill="1" applyBorder="1" applyAlignment="1">
      <alignment horizontal="center" vertical="center" wrapText="1"/>
    </xf>
    <xf numFmtId="3" fontId="16" fillId="0" borderId="8" xfId="0" applyNumberFormat="1" applyFont="1" applyFill="1" applyBorder="1" applyAlignment="1"/>
    <xf numFmtId="3" fontId="16" fillId="0" borderId="8" xfId="0" applyNumberFormat="1" applyFont="1" applyFill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3" fontId="16" fillId="0" borderId="9" xfId="0" applyNumberFormat="1" applyFont="1" applyFill="1" applyBorder="1" applyAlignment="1"/>
    <xf numFmtId="3" fontId="16" fillId="0" borderId="9" xfId="0" applyNumberFormat="1" applyFont="1" applyFill="1" applyBorder="1" applyAlignment="1">
      <alignment vertical="center"/>
    </xf>
    <xf numFmtId="3" fontId="16" fillId="0" borderId="2" xfId="0" applyNumberFormat="1" applyFont="1" applyFill="1" applyBorder="1" applyAlignment="1"/>
    <xf numFmtId="3" fontId="16" fillId="0" borderId="2" xfId="0" applyNumberFormat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3" xfId="0" applyFont="1" applyBorder="1" applyAlignment="1">
      <alignment horizontal="left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left" vertical="center"/>
    </xf>
    <xf numFmtId="3" fontId="16" fillId="0" borderId="0" xfId="0" applyNumberFormat="1" applyFont="1" applyBorder="1" applyAlignment="1">
      <alignment horizontal="center" vertical="center"/>
    </xf>
    <xf numFmtId="164" fontId="16" fillId="0" borderId="0" xfId="1" applyFont="1" applyBorder="1" applyAlignment="1">
      <alignment horizontal="left" vertical="center"/>
    </xf>
    <xf numFmtId="3" fontId="16" fillId="0" borderId="11" xfId="0" applyNumberFormat="1" applyFont="1" applyFill="1" applyBorder="1" applyAlignment="1">
      <alignment horizontal="center" vertical="center" wrapText="1"/>
    </xf>
    <xf numFmtId="3" fontId="18" fillId="0" borderId="11" xfId="0" applyNumberFormat="1" applyFont="1" applyFill="1" applyBorder="1" applyAlignment="1">
      <alignment horizontal="center" vertical="center" wrapText="1"/>
    </xf>
    <xf numFmtId="3" fontId="18" fillId="3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49" fontId="16" fillId="0" borderId="6" xfId="0" applyNumberFormat="1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vertical="center"/>
    </xf>
    <xf numFmtId="49" fontId="16" fillId="0" borderId="10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0" fontId="18" fillId="0" borderId="2" xfId="0" applyFont="1" applyFill="1" applyBorder="1"/>
    <xf numFmtId="3" fontId="18" fillId="0" borderId="2" xfId="0" applyNumberFormat="1" applyFont="1" applyFill="1" applyBorder="1" applyAlignment="1">
      <alignment horizontal="center"/>
    </xf>
    <xf numFmtId="0" fontId="18" fillId="0" borderId="10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166" fontId="18" fillId="0" borderId="11" xfId="0" applyNumberFormat="1" applyFont="1" applyFill="1" applyBorder="1" applyAlignment="1">
      <alignment horizontal="center" vertical="center" wrapText="1"/>
    </xf>
    <xf numFmtId="3" fontId="16" fillId="0" borderId="11" xfId="0" applyNumberFormat="1" applyFont="1" applyFill="1" applyBorder="1" applyAlignment="1">
      <alignment horizontal="center" vertical="center" wrapText="1"/>
    </xf>
    <xf numFmtId="3" fontId="18" fillId="0" borderId="11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49" fontId="16" fillId="0" borderId="2" xfId="0" applyNumberFormat="1" applyFont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49" fontId="16" fillId="0" borderId="10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justify"/>
    </xf>
    <xf numFmtId="0" fontId="16" fillId="0" borderId="13" xfId="0" applyFont="1" applyFill="1" applyBorder="1" applyAlignment="1">
      <alignment vertical="justify"/>
    </xf>
    <xf numFmtId="0" fontId="16" fillId="0" borderId="5" xfId="0" applyFont="1" applyFill="1" applyBorder="1" applyAlignment="1">
      <alignment vertical="justify"/>
    </xf>
    <xf numFmtId="49" fontId="18" fillId="0" borderId="10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3" fontId="18" fillId="0" borderId="11" xfId="0" applyNumberFormat="1" applyFont="1" applyFill="1" applyBorder="1" applyAlignment="1">
      <alignment horizontal="center" vertical="center" wrapText="1"/>
    </xf>
    <xf numFmtId="3" fontId="18" fillId="0" borderId="9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3" fontId="16" fillId="0" borderId="11" xfId="0" applyNumberFormat="1" applyFont="1" applyFill="1" applyBorder="1" applyAlignment="1">
      <alignment horizontal="center" vertical="center" wrapText="1"/>
    </xf>
    <xf numFmtId="3" fontId="16" fillId="0" borderId="9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49" fontId="16" fillId="0" borderId="10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49" fontId="16" fillId="0" borderId="0" xfId="0" applyNumberFormat="1" applyFont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9" fontId="16" fillId="0" borderId="6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0" fillId="0" borderId="0" xfId="0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200025</xdr:colOff>
      <xdr:row>0</xdr:row>
      <xdr:rowOff>0</xdr:rowOff>
    </xdr:to>
    <xdr:pic>
      <xdr:nvPicPr>
        <xdr:cNvPr id="1199" name="Picture 14" descr="BD04918_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8" sqref="E8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21"/>
  <sheetViews>
    <sheetView tabSelected="1" view="pageBreakPreview" zoomScale="86" zoomScaleNormal="120" zoomScaleSheetLayoutView="86" workbookViewId="0">
      <selection activeCell="F6" sqref="F6"/>
    </sheetView>
  </sheetViews>
  <sheetFormatPr defaultRowHeight="12.75"/>
  <cols>
    <col min="2" max="2" width="27.28515625" customWidth="1"/>
    <col min="3" max="3" width="0.5703125" customWidth="1"/>
    <col min="6" max="6" width="49.140625" customWidth="1"/>
    <col min="7" max="7" width="0.140625" hidden="1" customWidth="1"/>
    <col min="8" max="8" width="20.42578125" customWidth="1"/>
    <col min="9" max="9" width="20.7109375" customWidth="1"/>
    <col min="10" max="10" width="25.85546875" customWidth="1"/>
    <col min="11" max="11" width="10.5703125" bestFit="1" customWidth="1"/>
    <col min="12" max="12" width="10.5703125" customWidth="1"/>
    <col min="14" max="14" width="10" customWidth="1"/>
    <col min="15" max="15" width="11" customWidth="1"/>
    <col min="16" max="16" width="11.42578125" customWidth="1"/>
  </cols>
  <sheetData>
    <row r="1" spans="1:17" ht="6.75" customHeight="1"/>
    <row r="2" spans="1:17" ht="18.75">
      <c r="A2" s="20"/>
      <c r="B2" s="20"/>
      <c r="C2" s="20"/>
      <c r="D2" s="20"/>
      <c r="E2" s="20"/>
      <c r="F2" s="125" t="s">
        <v>135</v>
      </c>
      <c r="G2" s="126"/>
      <c r="H2" s="126"/>
      <c r="I2" s="126"/>
      <c r="J2" s="126"/>
    </row>
    <row r="3" spans="1:17" ht="18.75">
      <c r="A3" s="20"/>
      <c r="B3" s="20"/>
      <c r="C3" s="20"/>
      <c r="D3" s="20"/>
      <c r="E3" s="20"/>
      <c r="F3" s="125" t="s">
        <v>74</v>
      </c>
      <c r="G3" s="126"/>
      <c r="H3" s="126"/>
      <c r="I3" s="126"/>
      <c r="J3" s="126"/>
    </row>
    <row r="4" spans="1:17" ht="18.75">
      <c r="A4" s="20"/>
      <c r="B4" s="20"/>
      <c r="C4" s="20"/>
      <c r="D4" s="20"/>
      <c r="E4" s="20"/>
      <c r="F4" s="125" t="s">
        <v>12</v>
      </c>
      <c r="G4" s="126"/>
      <c r="H4" s="126"/>
      <c r="I4" s="126"/>
      <c r="J4" s="126"/>
    </row>
    <row r="5" spans="1:17" ht="18.75">
      <c r="A5" s="20"/>
      <c r="B5" s="20"/>
      <c r="C5" s="20"/>
      <c r="D5" s="20"/>
      <c r="E5" s="20"/>
      <c r="F5" s="125" t="s">
        <v>152</v>
      </c>
      <c r="G5" s="198"/>
      <c r="H5" s="198"/>
      <c r="I5" s="198"/>
      <c r="J5" s="198"/>
    </row>
    <row r="6" spans="1:17" ht="1.5" customHeight="1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7" s="7" customFormat="1" ht="16.5" customHeight="1">
      <c r="A7" s="137" t="s">
        <v>79</v>
      </c>
      <c r="B7" s="137"/>
      <c r="C7" s="137"/>
      <c r="D7" s="137"/>
      <c r="E7" s="137"/>
      <c r="F7" s="137"/>
      <c r="G7" s="137"/>
      <c r="H7" s="137"/>
      <c r="I7" s="137"/>
      <c r="J7" s="137"/>
      <c r="K7" s="14"/>
      <c r="L7" s="14"/>
      <c r="M7" s="3"/>
      <c r="N7" s="3"/>
      <c r="O7" s="3"/>
    </row>
    <row r="8" spans="1:17" s="7" customFormat="1" ht="16.5" customHeight="1">
      <c r="A8" s="137" t="s">
        <v>146</v>
      </c>
      <c r="B8" s="137"/>
      <c r="C8" s="137"/>
      <c r="D8" s="137"/>
      <c r="E8" s="137"/>
      <c r="F8" s="137"/>
      <c r="G8" s="137"/>
      <c r="H8" s="137"/>
      <c r="I8" s="137"/>
      <c r="J8" s="137"/>
      <c r="K8" s="14"/>
      <c r="L8" s="14"/>
      <c r="M8" s="3"/>
      <c r="N8" s="3"/>
      <c r="O8" s="3"/>
    </row>
    <row r="9" spans="1:17" ht="0.75" customHeight="1">
      <c r="A9" s="32"/>
      <c r="B9" s="32"/>
      <c r="C9" s="32"/>
      <c r="D9" s="32"/>
      <c r="E9" s="33"/>
      <c r="F9" s="32"/>
      <c r="G9" s="32"/>
      <c r="H9" s="32"/>
      <c r="I9" s="32"/>
      <c r="J9" s="32"/>
      <c r="K9" s="11"/>
      <c r="L9" s="4"/>
      <c r="M9" s="4"/>
      <c r="N9" s="4"/>
      <c r="O9" s="4"/>
      <c r="P9" s="2"/>
      <c r="Q9" s="4"/>
    </row>
    <row r="10" spans="1:17" ht="16.5">
      <c r="A10" s="127" t="s">
        <v>0</v>
      </c>
      <c r="B10" s="128"/>
      <c r="C10" s="129"/>
      <c r="D10" s="127" t="s">
        <v>1</v>
      </c>
      <c r="E10" s="128"/>
      <c r="F10" s="128"/>
      <c r="G10" s="129"/>
      <c r="H10" s="155" t="s">
        <v>143</v>
      </c>
      <c r="I10" s="155" t="s">
        <v>147</v>
      </c>
      <c r="J10" s="128" t="s">
        <v>148</v>
      </c>
      <c r="K10" s="164"/>
      <c r="L10" s="8"/>
      <c r="M10" s="9"/>
      <c r="N10" s="9"/>
      <c r="O10" s="150"/>
      <c r="P10" s="151"/>
      <c r="Q10" s="4"/>
    </row>
    <row r="11" spans="1:17" ht="33" customHeight="1">
      <c r="A11" s="130"/>
      <c r="B11" s="131"/>
      <c r="C11" s="132"/>
      <c r="D11" s="130"/>
      <c r="E11" s="131"/>
      <c r="F11" s="131"/>
      <c r="G11" s="132"/>
      <c r="H11" s="156"/>
      <c r="I11" s="156"/>
      <c r="J11" s="131"/>
      <c r="K11" s="164"/>
      <c r="L11" s="8"/>
      <c r="M11" s="9"/>
      <c r="N11" s="9"/>
      <c r="O11" s="4"/>
      <c r="P11" s="2"/>
      <c r="Q11" s="4"/>
    </row>
    <row r="12" spans="1:17" ht="19.5" customHeight="1">
      <c r="A12" s="157" t="s">
        <v>30</v>
      </c>
      <c r="B12" s="165"/>
      <c r="C12" s="31"/>
      <c r="D12" s="157" t="s">
        <v>5</v>
      </c>
      <c r="E12" s="158"/>
      <c r="F12" s="158"/>
      <c r="G12" s="159"/>
      <c r="H12" s="34">
        <f>H13+H15+H20+H22+H24+H31</f>
        <v>16932200</v>
      </c>
      <c r="I12" s="34">
        <f>I13+I15+I20+I22+I24+I31</f>
        <v>18027500</v>
      </c>
      <c r="J12" s="34">
        <f>J13+J15+J20+J22+J24+J31</f>
        <v>18577600</v>
      </c>
      <c r="K12" s="8"/>
      <c r="L12" s="8"/>
      <c r="M12" s="9"/>
      <c r="N12" s="9"/>
      <c r="O12" s="4"/>
      <c r="P12" s="2"/>
      <c r="Q12" s="4"/>
    </row>
    <row r="13" spans="1:17" ht="16.5" customHeight="1">
      <c r="A13" s="157" t="s">
        <v>31</v>
      </c>
      <c r="B13" s="165"/>
      <c r="C13" s="31"/>
      <c r="D13" s="140" t="s">
        <v>71</v>
      </c>
      <c r="E13" s="166"/>
      <c r="F13" s="166"/>
      <c r="G13" s="30"/>
      <c r="H13" s="34">
        <f>H14</f>
        <v>5701600</v>
      </c>
      <c r="I13" s="34">
        <f>I14</f>
        <v>6174900</v>
      </c>
      <c r="J13" s="34">
        <f>J14</f>
        <v>6644200</v>
      </c>
      <c r="K13" s="8"/>
      <c r="L13" s="8"/>
      <c r="M13" s="9"/>
      <c r="N13" s="9"/>
      <c r="O13" s="4"/>
      <c r="P13" s="2"/>
      <c r="Q13" s="4"/>
    </row>
    <row r="14" spans="1:17" ht="17.25" customHeight="1">
      <c r="A14" s="82" t="s">
        <v>138</v>
      </c>
      <c r="B14" s="82"/>
      <c r="C14" s="82"/>
      <c r="D14" s="133" t="s">
        <v>25</v>
      </c>
      <c r="E14" s="133"/>
      <c r="F14" s="133"/>
      <c r="G14" s="133"/>
      <c r="H14" s="35">
        <v>5701600</v>
      </c>
      <c r="I14" s="35">
        <v>6174900</v>
      </c>
      <c r="J14" s="35">
        <v>6644200</v>
      </c>
      <c r="K14" s="10"/>
      <c r="L14" s="10"/>
      <c r="M14" s="9"/>
      <c r="N14" s="9"/>
      <c r="O14" s="4"/>
      <c r="P14" s="2"/>
      <c r="Q14" s="4"/>
    </row>
    <row r="15" spans="1:17" ht="36" customHeight="1">
      <c r="A15" s="138" t="s">
        <v>119</v>
      </c>
      <c r="B15" s="139"/>
      <c r="C15" s="26"/>
      <c r="D15" s="140" t="s">
        <v>125</v>
      </c>
      <c r="E15" s="135"/>
      <c r="F15" s="136"/>
      <c r="G15" s="36"/>
      <c r="H15" s="34">
        <f>H16+H17+H18+H19</f>
        <v>1606600</v>
      </c>
      <c r="I15" s="34">
        <f>I16+I17+I18+I19</f>
        <v>2228100</v>
      </c>
      <c r="J15" s="34">
        <f>J16+J17+J18+J19</f>
        <v>2308400</v>
      </c>
      <c r="K15" s="10"/>
      <c r="L15" s="10"/>
      <c r="M15" s="9"/>
      <c r="N15" s="9"/>
      <c r="O15" s="4"/>
      <c r="P15" s="2"/>
      <c r="Q15" s="4"/>
    </row>
    <row r="16" spans="1:17" ht="17.25" customHeight="1">
      <c r="A16" s="138" t="s">
        <v>136</v>
      </c>
      <c r="B16" s="139"/>
      <c r="C16" s="26"/>
      <c r="D16" s="141" t="s">
        <v>130</v>
      </c>
      <c r="E16" s="142"/>
      <c r="F16" s="143"/>
      <c r="G16" s="36"/>
      <c r="H16" s="35">
        <v>840700</v>
      </c>
      <c r="I16" s="37">
        <v>1164400</v>
      </c>
      <c r="J16" s="37">
        <v>1204500</v>
      </c>
      <c r="K16" s="10"/>
      <c r="L16" s="10"/>
      <c r="M16" s="9"/>
      <c r="N16" s="9"/>
      <c r="O16" s="4"/>
      <c r="P16" s="2"/>
      <c r="Q16" s="4"/>
    </row>
    <row r="17" spans="1:17" ht="17.25" customHeight="1">
      <c r="A17" s="138" t="s">
        <v>137</v>
      </c>
      <c r="B17" s="139"/>
      <c r="C17" s="26"/>
      <c r="D17" s="144"/>
      <c r="E17" s="145"/>
      <c r="F17" s="146"/>
      <c r="G17" s="36"/>
      <c r="H17" s="35">
        <v>4100</v>
      </c>
      <c r="I17" s="37">
        <v>5700</v>
      </c>
      <c r="J17" s="37">
        <v>5900</v>
      </c>
      <c r="K17" s="10"/>
      <c r="L17" s="10"/>
      <c r="M17" s="9"/>
      <c r="N17" s="9"/>
      <c r="O17" s="4"/>
      <c r="P17" s="2"/>
      <c r="Q17" s="4"/>
    </row>
    <row r="18" spans="1:17" ht="17.25" customHeight="1">
      <c r="A18" s="138" t="s">
        <v>140</v>
      </c>
      <c r="B18" s="139"/>
      <c r="C18" s="26"/>
      <c r="D18" s="144"/>
      <c r="E18" s="145"/>
      <c r="F18" s="146"/>
      <c r="G18" s="36"/>
      <c r="H18" s="35">
        <v>813200</v>
      </c>
      <c r="I18" s="37">
        <v>1126300</v>
      </c>
      <c r="J18" s="37">
        <v>1165900</v>
      </c>
      <c r="K18" s="10"/>
      <c r="L18" s="10"/>
      <c r="M18" s="9"/>
      <c r="N18" s="9"/>
      <c r="O18" s="4"/>
      <c r="P18" s="2"/>
      <c r="Q18" s="4"/>
    </row>
    <row r="19" spans="1:17" ht="17.25" customHeight="1">
      <c r="A19" s="138" t="s">
        <v>141</v>
      </c>
      <c r="B19" s="139"/>
      <c r="C19" s="26"/>
      <c r="D19" s="147"/>
      <c r="E19" s="148"/>
      <c r="F19" s="149"/>
      <c r="G19" s="36"/>
      <c r="H19" s="35">
        <v>-51400</v>
      </c>
      <c r="I19" s="37">
        <v>-68300</v>
      </c>
      <c r="J19" s="37">
        <v>-67900</v>
      </c>
      <c r="K19" s="10"/>
      <c r="L19" s="10"/>
      <c r="M19" s="9"/>
      <c r="N19" s="9"/>
      <c r="O19" s="4"/>
      <c r="P19" s="2"/>
      <c r="Q19" s="4"/>
    </row>
    <row r="20" spans="1:17" ht="17.25" customHeight="1">
      <c r="A20" s="138" t="s">
        <v>32</v>
      </c>
      <c r="B20" s="163"/>
      <c r="C20" s="26"/>
      <c r="D20" s="134" t="s">
        <v>13</v>
      </c>
      <c r="E20" s="135"/>
      <c r="F20" s="136"/>
      <c r="G20" s="36"/>
      <c r="H20" s="34">
        <f>H21</f>
        <v>100000</v>
      </c>
      <c r="I20" s="34">
        <f>I21</f>
        <v>100000</v>
      </c>
      <c r="J20" s="34">
        <f>J21</f>
        <v>100000</v>
      </c>
      <c r="K20" s="10"/>
      <c r="L20" s="10"/>
      <c r="M20" s="9"/>
      <c r="N20" s="9"/>
      <c r="O20" s="4"/>
      <c r="P20" s="2"/>
      <c r="Q20" s="4"/>
    </row>
    <row r="21" spans="1:17" ht="17.25" customHeight="1">
      <c r="A21" s="82" t="s">
        <v>134</v>
      </c>
      <c r="B21" s="82"/>
      <c r="C21" s="82"/>
      <c r="D21" s="133" t="s">
        <v>70</v>
      </c>
      <c r="E21" s="133"/>
      <c r="F21" s="133"/>
      <c r="G21" s="133"/>
      <c r="H21" s="35">
        <v>100000</v>
      </c>
      <c r="I21" s="37">
        <v>100000</v>
      </c>
      <c r="J21" s="37">
        <v>100000</v>
      </c>
      <c r="K21" s="10"/>
      <c r="L21" s="10"/>
      <c r="M21" s="9"/>
      <c r="N21" s="9"/>
      <c r="O21" s="4"/>
      <c r="P21" s="2"/>
      <c r="Q21" s="4"/>
    </row>
    <row r="22" spans="1:17" ht="17.25" customHeight="1">
      <c r="A22" s="138" t="s">
        <v>33</v>
      </c>
      <c r="B22" s="163"/>
      <c r="C22" s="26"/>
      <c r="D22" s="134" t="s">
        <v>14</v>
      </c>
      <c r="E22" s="135"/>
      <c r="F22" s="136"/>
      <c r="G22" s="36"/>
      <c r="H22" s="34">
        <v>1000000</v>
      </c>
      <c r="I22" s="38">
        <v>1000000</v>
      </c>
      <c r="J22" s="38">
        <v>1000000</v>
      </c>
      <c r="K22" s="10"/>
      <c r="L22" s="10"/>
      <c r="M22" s="9"/>
      <c r="N22" s="9"/>
      <c r="O22" s="4"/>
      <c r="P22" s="2"/>
      <c r="Q22" s="4"/>
    </row>
    <row r="23" spans="1:17" ht="17.25" customHeight="1">
      <c r="A23" s="82" t="s">
        <v>75</v>
      </c>
      <c r="B23" s="82"/>
      <c r="C23" s="82"/>
      <c r="D23" s="133" t="s">
        <v>2</v>
      </c>
      <c r="E23" s="133"/>
      <c r="F23" s="133"/>
      <c r="G23" s="133"/>
      <c r="H23" s="35">
        <v>1000000</v>
      </c>
      <c r="I23" s="37">
        <v>1000000</v>
      </c>
      <c r="J23" s="37">
        <v>1000000</v>
      </c>
      <c r="K23" s="10"/>
      <c r="L23" s="10"/>
      <c r="M23" s="9"/>
      <c r="N23" s="9"/>
      <c r="O23" s="4"/>
      <c r="P23" s="2"/>
      <c r="Q23" s="4"/>
    </row>
    <row r="24" spans="1:17" ht="17.25" customHeight="1">
      <c r="A24" s="82" t="s">
        <v>76</v>
      </c>
      <c r="B24" s="82"/>
      <c r="C24" s="82"/>
      <c r="D24" s="188" t="s">
        <v>3</v>
      </c>
      <c r="E24" s="188"/>
      <c r="F24" s="188"/>
      <c r="G24" s="188"/>
      <c r="H24" s="34">
        <v>8500000</v>
      </c>
      <c r="I24" s="38">
        <v>8500000</v>
      </c>
      <c r="J24" s="38">
        <f>J25+J26</f>
        <v>8500000</v>
      </c>
      <c r="K24" s="10"/>
      <c r="L24" s="10"/>
      <c r="M24" s="9"/>
      <c r="N24" s="9"/>
      <c r="O24" s="4"/>
      <c r="P24" s="2"/>
      <c r="Q24" s="4"/>
    </row>
    <row r="25" spans="1:17" ht="17.25" customHeight="1">
      <c r="A25" s="82" t="s">
        <v>128</v>
      </c>
      <c r="B25" s="82"/>
      <c r="C25" s="82"/>
      <c r="D25" s="39" t="s">
        <v>126</v>
      </c>
      <c r="E25" s="40"/>
      <c r="F25" s="40"/>
      <c r="G25" s="41"/>
      <c r="H25" s="42">
        <v>1500000</v>
      </c>
      <c r="I25" s="42">
        <v>1500000</v>
      </c>
      <c r="J25" s="42">
        <v>1500000</v>
      </c>
      <c r="K25" s="10"/>
      <c r="L25" s="10"/>
      <c r="M25" s="9"/>
      <c r="N25" s="9"/>
      <c r="O25" s="4"/>
      <c r="P25" s="2"/>
      <c r="Q25" s="4"/>
    </row>
    <row r="26" spans="1:17" ht="18.75">
      <c r="A26" s="82" t="s">
        <v>129</v>
      </c>
      <c r="B26" s="82"/>
      <c r="C26" s="82"/>
      <c r="D26" s="39" t="s">
        <v>127</v>
      </c>
      <c r="E26" s="40"/>
      <c r="F26" s="40"/>
      <c r="G26" s="41"/>
      <c r="H26" s="42">
        <v>7000000</v>
      </c>
      <c r="I26" s="42">
        <v>7000000</v>
      </c>
      <c r="J26" s="42">
        <v>7000000</v>
      </c>
      <c r="K26" s="10"/>
      <c r="L26" s="10"/>
      <c r="M26" s="9"/>
      <c r="N26" s="9"/>
      <c r="O26" s="4"/>
      <c r="P26" s="2"/>
      <c r="Q26" s="4"/>
    </row>
    <row r="27" spans="1:17" ht="45" hidden="1" customHeight="1">
      <c r="A27" s="193"/>
      <c r="B27" s="194"/>
      <c r="C27" s="27"/>
      <c r="D27" s="144"/>
      <c r="E27" s="190"/>
      <c r="F27" s="146"/>
      <c r="G27" s="41"/>
      <c r="H27" s="43"/>
      <c r="I27" s="44"/>
      <c r="J27" s="44"/>
      <c r="K27" s="10"/>
      <c r="L27" s="10"/>
      <c r="M27" s="9"/>
      <c r="N27" s="9"/>
      <c r="O27" s="4"/>
      <c r="P27" s="2"/>
      <c r="Q27" s="4"/>
    </row>
    <row r="28" spans="1:17" ht="45" hidden="1" customHeight="1">
      <c r="A28" s="193"/>
      <c r="B28" s="194"/>
      <c r="C28" s="21"/>
      <c r="D28" s="190"/>
      <c r="E28" s="190"/>
      <c r="F28" s="190"/>
      <c r="G28" s="45"/>
      <c r="H28" s="43"/>
      <c r="I28" s="44"/>
      <c r="J28" s="44"/>
      <c r="K28" s="10"/>
      <c r="L28" s="10"/>
      <c r="M28" s="9"/>
      <c r="N28" s="9"/>
      <c r="O28" s="4"/>
      <c r="P28" s="2"/>
      <c r="Q28" s="4"/>
    </row>
    <row r="29" spans="1:17" ht="45" hidden="1" customHeight="1">
      <c r="A29" s="191"/>
      <c r="B29" s="192"/>
      <c r="C29" s="27"/>
      <c r="D29" s="147"/>
      <c r="E29" s="148"/>
      <c r="F29" s="149"/>
      <c r="G29" s="41"/>
      <c r="H29" s="46"/>
      <c r="I29" s="47"/>
      <c r="J29" s="47"/>
      <c r="K29" s="10"/>
      <c r="L29" s="10"/>
      <c r="M29" s="9"/>
      <c r="N29" s="9"/>
      <c r="O29" s="4"/>
      <c r="P29" s="2"/>
      <c r="Q29" s="4"/>
    </row>
    <row r="30" spans="1:17" ht="45" hidden="1" customHeight="1">
      <c r="A30" s="138"/>
      <c r="B30" s="195"/>
      <c r="C30" s="139"/>
      <c r="D30" s="167"/>
      <c r="E30" s="196"/>
      <c r="F30" s="197"/>
      <c r="G30" s="41"/>
      <c r="H30" s="48"/>
      <c r="I30" s="49"/>
      <c r="J30" s="49"/>
      <c r="K30" s="10"/>
      <c r="L30" s="10"/>
      <c r="M30" s="9"/>
      <c r="N30" s="9"/>
      <c r="O30" s="4"/>
      <c r="P30" s="2"/>
      <c r="Q30" s="4"/>
    </row>
    <row r="31" spans="1:17" ht="18.75">
      <c r="A31" s="82" t="s">
        <v>150</v>
      </c>
      <c r="B31" s="82"/>
      <c r="C31" s="82"/>
      <c r="D31" s="40" t="s">
        <v>151</v>
      </c>
      <c r="E31" s="40"/>
      <c r="F31" s="40"/>
      <c r="G31" s="81"/>
      <c r="H31" s="79">
        <v>24000</v>
      </c>
      <c r="I31" s="79">
        <v>24500</v>
      </c>
      <c r="J31" s="79">
        <v>25000</v>
      </c>
      <c r="K31" s="10"/>
      <c r="L31" s="10"/>
      <c r="M31" s="9"/>
      <c r="N31" s="9"/>
      <c r="O31" s="4"/>
      <c r="P31" s="2"/>
      <c r="Q31" s="4"/>
    </row>
    <row r="32" spans="1:17" ht="18.75">
      <c r="A32" s="82" t="s">
        <v>150</v>
      </c>
      <c r="B32" s="82"/>
      <c r="C32" s="82"/>
      <c r="D32" s="39" t="s">
        <v>151</v>
      </c>
      <c r="E32" s="40"/>
      <c r="F32" s="40"/>
      <c r="G32" s="81"/>
      <c r="H32" s="80">
        <v>24000</v>
      </c>
      <c r="I32" s="80">
        <v>24500</v>
      </c>
      <c r="J32" s="80">
        <v>25000</v>
      </c>
      <c r="K32" s="10"/>
      <c r="L32" s="10"/>
      <c r="M32" s="9"/>
      <c r="N32" s="9"/>
      <c r="O32" s="4"/>
      <c r="P32" s="2"/>
      <c r="Q32" s="4"/>
    </row>
    <row r="33" spans="1:17" ht="17.25" customHeight="1">
      <c r="A33" s="82" t="s">
        <v>34</v>
      </c>
      <c r="B33" s="82"/>
      <c r="C33" s="82"/>
      <c r="D33" s="188" t="s">
        <v>15</v>
      </c>
      <c r="E33" s="188"/>
      <c r="F33" s="188"/>
      <c r="G33" s="188"/>
      <c r="H33" s="34">
        <f>H34+H38+H39</f>
        <v>8493000</v>
      </c>
      <c r="I33" s="34">
        <f>I34+I38+I39</f>
        <v>825100</v>
      </c>
      <c r="J33" s="34">
        <f>J34+J38+J39</f>
        <v>1046600</v>
      </c>
      <c r="K33" s="10"/>
      <c r="L33" s="10"/>
      <c r="M33" s="9"/>
      <c r="N33" s="9"/>
      <c r="O33" s="4"/>
      <c r="P33" s="2"/>
      <c r="Q33" s="4"/>
    </row>
    <row r="34" spans="1:17" ht="18.75">
      <c r="A34" s="160" t="s">
        <v>35</v>
      </c>
      <c r="B34" s="161"/>
      <c r="C34" s="22"/>
      <c r="D34" s="182" t="s">
        <v>77</v>
      </c>
      <c r="E34" s="183"/>
      <c r="F34" s="183"/>
      <c r="G34" s="50"/>
      <c r="H34" s="123">
        <v>7752000</v>
      </c>
      <c r="I34" s="123">
        <v>0</v>
      </c>
      <c r="J34" s="123">
        <v>0</v>
      </c>
      <c r="K34" s="10"/>
      <c r="L34" s="10"/>
      <c r="M34" s="9"/>
      <c r="N34" s="9"/>
      <c r="O34" s="4"/>
      <c r="P34" s="2"/>
      <c r="Q34" s="4"/>
    </row>
    <row r="35" spans="1:17" ht="18.75">
      <c r="A35" s="23"/>
      <c r="B35" s="24"/>
      <c r="C35" s="25"/>
      <c r="D35" s="184" t="s">
        <v>78</v>
      </c>
      <c r="E35" s="185"/>
      <c r="F35" s="185"/>
      <c r="G35" s="51"/>
      <c r="H35" s="124"/>
      <c r="I35" s="124"/>
      <c r="J35" s="124"/>
      <c r="K35" s="10"/>
      <c r="L35" s="10"/>
      <c r="M35" s="9"/>
      <c r="N35" s="9"/>
      <c r="O35" s="4"/>
      <c r="P35" s="2"/>
      <c r="Q35" s="4"/>
    </row>
    <row r="36" spans="1:17" ht="18.75">
      <c r="A36" s="160" t="s">
        <v>139</v>
      </c>
      <c r="B36" s="161"/>
      <c r="C36" s="25"/>
      <c r="D36" s="181" t="s">
        <v>16</v>
      </c>
      <c r="E36" s="142"/>
      <c r="F36" s="142"/>
      <c r="G36" s="51"/>
      <c r="H36" s="114">
        <v>7752000</v>
      </c>
      <c r="I36" s="114">
        <v>0</v>
      </c>
      <c r="J36" s="114">
        <v>0</v>
      </c>
      <c r="K36" s="10"/>
      <c r="L36" s="10"/>
      <c r="M36" s="9"/>
      <c r="N36" s="9"/>
      <c r="O36" s="4"/>
      <c r="P36" s="2"/>
      <c r="Q36" s="4"/>
    </row>
    <row r="37" spans="1:17" ht="19.5" customHeight="1">
      <c r="A37" s="23"/>
      <c r="B37" s="24"/>
      <c r="C37" s="28"/>
      <c r="D37" s="186" t="s">
        <v>17</v>
      </c>
      <c r="E37" s="187"/>
      <c r="F37" s="187"/>
      <c r="G37" s="45"/>
      <c r="H37" s="115"/>
      <c r="I37" s="115"/>
      <c r="J37" s="115"/>
      <c r="K37" s="10"/>
      <c r="L37" s="10"/>
      <c r="M37" s="9"/>
      <c r="N37" s="9"/>
      <c r="O37" s="4"/>
      <c r="P37" s="2"/>
      <c r="Q37" s="4"/>
    </row>
    <row r="38" spans="1:17" ht="36" customHeight="1">
      <c r="A38" s="172" t="s">
        <v>132</v>
      </c>
      <c r="B38" s="174"/>
      <c r="C38" s="28"/>
      <c r="D38" s="167" t="s">
        <v>95</v>
      </c>
      <c r="E38" s="168"/>
      <c r="F38" s="168"/>
      <c r="G38" s="52"/>
      <c r="H38" s="35">
        <v>17100</v>
      </c>
      <c r="I38" s="37">
        <v>17100</v>
      </c>
      <c r="J38" s="37">
        <v>17100</v>
      </c>
      <c r="K38" s="10"/>
      <c r="L38" s="10"/>
      <c r="M38" s="9"/>
      <c r="N38" s="9"/>
      <c r="O38" s="4"/>
      <c r="P38" s="2"/>
      <c r="Q38" s="4"/>
    </row>
    <row r="39" spans="1:17" ht="45.75" customHeight="1">
      <c r="A39" s="152" t="s">
        <v>133</v>
      </c>
      <c r="B39" s="154"/>
      <c r="C39" s="28"/>
      <c r="D39" s="94" t="s">
        <v>55</v>
      </c>
      <c r="E39" s="95"/>
      <c r="F39" s="95"/>
      <c r="G39" s="52"/>
      <c r="H39" s="35">
        <v>723900</v>
      </c>
      <c r="I39" s="37">
        <v>808000</v>
      </c>
      <c r="J39" s="37">
        <v>1029500</v>
      </c>
      <c r="K39" s="10"/>
      <c r="L39" s="10"/>
      <c r="M39" s="9"/>
      <c r="N39" s="9"/>
      <c r="O39" s="4"/>
      <c r="P39" s="2"/>
      <c r="Q39" s="4"/>
    </row>
    <row r="40" spans="1:17" ht="45" hidden="1" customHeight="1">
      <c r="A40" s="138"/>
      <c r="B40" s="163"/>
      <c r="C40" s="28"/>
      <c r="D40" s="167"/>
      <c r="E40" s="168"/>
      <c r="F40" s="168"/>
      <c r="G40" s="52"/>
      <c r="H40" s="53"/>
      <c r="I40" s="54">
        <v>0</v>
      </c>
      <c r="J40" s="54">
        <v>0</v>
      </c>
      <c r="K40" s="10"/>
      <c r="L40" s="10"/>
      <c r="M40" s="9"/>
      <c r="N40" s="9"/>
      <c r="O40" s="4"/>
      <c r="P40" s="2"/>
      <c r="Q40" s="4"/>
    </row>
    <row r="41" spans="1:17" s="13" customFormat="1" ht="18" customHeight="1">
      <c r="A41" s="119" t="s">
        <v>36</v>
      </c>
      <c r="B41" s="119"/>
      <c r="C41" s="119"/>
      <c r="D41" s="152" t="s">
        <v>4</v>
      </c>
      <c r="E41" s="153"/>
      <c r="F41" s="153"/>
      <c r="G41" s="154"/>
      <c r="H41" s="53">
        <f>H33+H12</f>
        <v>25425200</v>
      </c>
      <c r="I41" s="53">
        <f>I33+I12</f>
        <v>18852600</v>
      </c>
      <c r="J41" s="53">
        <f>J12+J33</f>
        <v>19624200</v>
      </c>
      <c r="K41" s="12"/>
      <c r="L41" s="12"/>
      <c r="M41" s="4"/>
      <c r="N41" s="4"/>
      <c r="O41" s="4"/>
      <c r="P41" s="2"/>
      <c r="Q41" s="4"/>
    </row>
    <row r="42" spans="1:17" s="13" customFormat="1" ht="15.75" customHeight="1">
      <c r="A42" s="152"/>
      <c r="B42" s="154"/>
      <c r="C42" s="28"/>
      <c r="D42" s="152"/>
      <c r="E42" s="153"/>
      <c r="F42" s="153"/>
      <c r="G42" s="29"/>
      <c r="H42" s="54"/>
      <c r="I42" s="55"/>
      <c r="J42" s="55"/>
      <c r="K42" s="12"/>
      <c r="L42" s="12"/>
      <c r="M42" s="4"/>
      <c r="N42" s="4"/>
      <c r="O42" s="4"/>
      <c r="P42" s="2"/>
      <c r="Q42" s="4"/>
    </row>
    <row r="43" spans="1:17" ht="15.75" customHeight="1">
      <c r="A43" s="119"/>
      <c r="B43" s="119"/>
      <c r="C43" s="119"/>
      <c r="D43" s="152" t="s">
        <v>8</v>
      </c>
      <c r="E43" s="153"/>
      <c r="F43" s="153"/>
      <c r="G43" s="154"/>
      <c r="H43" s="54"/>
      <c r="I43" s="55"/>
      <c r="J43" s="55"/>
      <c r="K43" s="10"/>
      <c r="L43" s="10"/>
      <c r="M43" s="9"/>
      <c r="N43" s="9"/>
      <c r="O43" s="4"/>
      <c r="P43" s="2"/>
      <c r="Q43" s="4"/>
    </row>
    <row r="44" spans="1:17" ht="39" customHeight="1">
      <c r="A44" s="162" t="s">
        <v>6</v>
      </c>
      <c r="B44" s="162"/>
      <c r="C44" s="162"/>
      <c r="D44" s="176" t="s">
        <v>20</v>
      </c>
      <c r="E44" s="176"/>
      <c r="F44" s="176"/>
      <c r="G44" s="176"/>
      <c r="H44" s="34">
        <f>H45+H46+H47+H48+H53</f>
        <v>11326928</v>
      </c>
      <c r="I44" s="34">
        <f>I45+I46+I47+I48+I53</f>
        <v>11563503</v>
      </c>
      <c r="J44" s="34">
        <f>J45+J46+J47+J48+J53</f>
        <v>12062913</v>
      </c>
      <c r="K44" s="10"/>
      <c r="L44" s="10"/>
      <c r="M44" s="9"/>
      <c r="N44" s="9"/>
      <c r="O44" s="4"/>
      <c r="P44" s="2"/>
      <c r="Q44" s="4"/>
    </row>
    <row r="45" spans="1:17" s="19" customFormat="1" ht="18.75">
      <c r="A45" s="162" t="s">
        <v>29</v>
      </c>
      <c r="B45" s="162"/>
      <c r="C45" s="162"/>
      <c r="D45" s="94" t="s">
        <v>18</v>
      </c>
      <c r="E45" s="95"/>
      <c r="F45" s="95"/>
      <c r="G45" s="175"/>
      <c r="H45" s="35">
        <v>1164840</v>
      </c>
      <c r="I45" s="35">
        <v>1164840</v>
      </c>
      <c r="J45" s="35">
        <v>1164840</v>
      </c>
      <c r="K45" s="15"/>
      <c r="L45" s="15"/>
      <c r="M45" s="16"/>
      <c r="N45" s="16"/>
      <c r="O45" s="17"/>
      <c r="P45" s="18"/>
      <c r="Q45" s="17"/>
    </row>
    <row r="46" spans="1:17" s="19" customFormat="1" ht="18.75">
      <c r="A46" s="86" t="s">
        <v>56</v>
      </c>
      <c r="B46" s="87"/>
      <c r="C46" s="61"/>
      <c r="D46" s="94" t="s">
        <v>40</v>
      </c>
      <c r="E46" s="95"/>
      <c r="F46" s="95"/>
      <c r="G46" s="62"/>
      <c r="H46" s="37">
        <v>4047530</v>
      </c>
      <c r="I46" s="37">
        <v>4047530</v>
      </c>
      <c r="J46" s="37">
        <v>4047530</v>
      </c>
      <c r="K46" s="15"/>
      <c r="L46" s="15"/>
      <c r="M46" s="16"/>
      <c r="N46" s="16"/>
      <c r="O46" s="17"/>
      <c r="P46" s="18"/>
      <c r="Q46" s="17"/>
    </row>
    <row r="47" spans="1:17" s="19" customFormat="1" ht="18.75">
      <c r="A47" s="86" t="s">
        <v>117</v>
      </c>
      <c r="B47" s="87"/>
      <c r="C47" s="61"/>
      <c r="D47" s="94" t="s">
        <v>118</v>
      </c>
      <c r="E47" s="95"/>
      <c r="F47" s="95"/>
      <c r="G47" s="62"/>
      <c r="H47" s="37">
        <v>91100</v>
      </c>
      <c r="I47" s="37">
        <v>0</v>
      </c>
      <c r="J47" s="37">
        <v>0</v>
      </c>
      <c r="K47" s="15"/>
      <c r="L47" s="15"/>
      <c r="M47" s="16"/>
      <c r="N47" s="16"/>
      <c r="O47" s="17"/>
      <c r="P47" s="18"/>
      <c r="Q47" s="17"/>
    </row>
    <row r="48" spans="1:17" s="19" customFormat="1" ht="18.75" customHeight="1">
      <c r="A48" s="162" t="s">
        <v>112</v>
      </c>
      <c r="B48" s="162"/>
      <c r="C48" s="162"/>
      <c r="D48" s="177" t="s">
        <v>7</v>
      </c>
      <c r="E48" s="177"/>
      <c r="F48" s="177"/>
      <c r="G48" s="177"/>
      <c r="H48" s="37">
        <v>50000</v>
      </c>
      <c r="I48" s="37">
        <v>50000</v>
      </c>
      <c r="J48" s="37">
        <v>50000</v>
      </c>
      <c r="K48" s="15"/>
      <c r="L48" s="15"/>
      <c r="M48" s="16"/>
      <c r="N48" s="16"/>
      <c r="O48" s="17"/>
      <c r="P48" s="18"/>
      <c r="Q48" s="17"/>
    </row>
    <row r="49" spans="1:17" s="19" customFormat="1" ht="45" hidden="1" customHeight="1">
      <c r="A49" s="86" t="s">
        <v>57</v>
      </c>
      <c r="B49" s="87"/>
      <c r="C49" s="61"/>
      <c r="D49" s="83" t="s">
        <v>46</v>
      </c>
      <c r="E49" s="84"/>
      <c r="F49" s="85"/>
      <c r="G49" s="63"/>
      <c r="H49" s="37"/>
      <c r="I49" s="60"/>
      <c r="J49" s="60"/>
      <c r="K49" s="15"/>
      <c r="L49" s="15"/>
      <c r="M49" s="16"/>
      <c r="N49" s="16"/>
      <c r="O49" s="17"/>
      <c r="P49" s="18"/>
      <c r="Q49" s="17"/>
    </row>
    <row r="50" spans="1:17" s="19" customFormat="1" ht="45" hidden="1" customHeight="1">
      <c r="A50" s="86" t="s">
        <v>80</v>
      </c>
      <c r="B50" s="87"/>
      <c r="C50" s="61"/>
      <c r="D50" s="83" t="s">
        <v>51</v>
      </c>
      <c r="E50" s="84"/>
      <c r="F50" s="85"/>
      <c r="G50" s="63"/>
      <c r="H50" s="37"/>
      <c r="I50" s="60"/>
      <c r="J50" s="60"/>
      <c r="K50" s="15"/>
      <c r="L50" s="15"/>
      <c r="M50" s="16"/>
      <c r="N50" s="16"/>
      <c r="O50" s="17"/>
      <c r="P50" s="18"/>
      <c r="Q50" s="17"/>
    </row>
    <row r="51" spans="1:17" s="19" customFormat="1" ht="45" hidden="1" customHeight="1">
      <c r="A51" s="86" t="s">
        <v>97</v>
      </c>
      <c r="B51" s="87"/>
      <c r="C51" s="61"/>
      <c r="D51" s="64" t="s">
        <v>46</v>
      </c>
      <c r="E51" s="65"/>
      <c r="F51" s="66"/>
      <c r="G51" s="63"/>
      <c r="H51" s="37"/>
      <c r="I51" s="60"/>
      <c r="J51" s="60"/>
      <c r="K51" s="15"/>
      <c r="L51" s="15"/>
      <c r="M51" s="16"/>
      <c r="N51" s="16"/>
      <c r="O51" s="17"/>
      <c r="P51" s="18"/>
      <c r="Q51" s="17"/>
    </row>
    <row r="52" spans="1:17" s="19" customFormat="1" ht="45" hidden="1" customHeight="1">
      <c r="A52" s="86" t="s">
        <v>81</v>
      </c>
      <c r="B52" s="87"/>
      <c r="C52" s="61"/>
      <c r="D52" s="64" t="s">
        <v>72</v>
      </c>
      <c r="E52" s="65"/>
      <c r="F52" s="66"/>
      <c r="G52" s="63"/>
      <c r="H52" s="37"/>
      <c r="I52" s="60"/>
      <c r="J52" s="60"/>
      <c r="K52" s="15"/>
      <c r="L52" s="15"/>
      <c r="M52" s="16"/>
      <c r="N52" s="16"/>
      <c r="O52" s="17"/>
      <c r="P52" s="18"/>
      <c r="Q52" s="17"/>
    </row>
    <row r="53" spans="1:17" s="19" customFormat="1" ht="16.5" customHeight="1">
      <c r="A53" s="86" t="s">
        <v>111</v>
      </c>
      <c r="B53" s="87"/>
      <c r="C53" s="61"/>
      <c r="D53" s="83" t="s">
        <v>105</v>
      </c>
      <c r="E53" s="84"/>
      <c r="F53" s="85"/>
      <c r="G53" s="63"/>
      <c r="H53" s="38">
        <v>5973458</v>
      </c>
      <c r="I53" s="38">
        <v>6301133</v>
      </c>
      <c r="J53" s="38">
        <v>6800543</v>
      </c>
      <c r="K53" s="15"/>
      <c r="L53" s="15"/>
      <c r="M53" s="16"/>
      <c r="N53" s="16"/>
      <c r="O53" s="17"/>
      <c r="P53" s="18"/>
      <c r="Q53" s="17"/>
    </row>
    <row r="54" spans="1:17" s="19" customFormat="1" ht="18.75">
      <c r="A54" s="86" t="s">
        <v>48</v>
      </c>
      <c r="B54" s="87"/>
      <c r="C54" s="61"/>
      <c r="D54" s="116" t="s">
        <v>47</v>
      </c>
      <c r="E54" s="117"/>
      <c r="F54" s="118"/>
      <c r="G54" s="63"/>
      <c r="H54" s="34">
        <v>723900</v>
      </c>
      <c r="I54" s="34">
        <v>808000</v>
      </c>
      <c r="J54" s="34">
        <v>1029500</v>
      </c>
      <c r="K54" s="15"/>
      <c r="L54" s="15"/>
      <c r="M54" s="16"/>
      <c r="N54" s="16"/>
      <c r="O54" s="17"/>
      <c r="P54" s="18"/>
      <c r="Q54" s="17"/>
    </row>
    <row r="55" spans="1:17" s="19" customFormat="1" ht="21" customHeight="1">
      <c r="A55" s="162" t="s">
        <v>58</v>
      </c>
      <c r="B55" s="162"/>
      <c r="C55" s="162"/>
      <c r="D55" s="177" t="s">
        <v>49</v>
      </c>
      <c r="E55" s="177"/>
      <c r="F55" s="177"/>
      <c r="G55" s="177"/>
      <c r="H55" s="35">
        <v>723900</v>
      </c>
      <c r="I55" s="35">
        <f>I54</f>
        <v>808000</v>
      </c>
      <c r="J55" s="35">
        <v>1029500</v>
      </c>
      <c r="K55" s="15"/>
      <c r="L55" s="15"/>
      <c r="M55" s="16"/>
      <c r="N55" s="16"/>
      <c r="O55" s="17"/>
      <c r="P55" s="18"/>
      <c r="Q55" s="17"/>
    </row>
    <row r="56" spans="1:17" s="19" customFormat="1" ht="15.75" customHeight="1">
      <c r="A56" s="90" t="s">
        <v>27</v>
      </c>
      <c r="B56" s="91"/>
      <c r="C56" s="61"/>
      <c r="D56" s="178" t="s">
        <v>24</v>
      </c>
      <c r="E56" s="179"/>
      <c r="F56" s="180"/>
      <c r="G56" s="67"/>
      <c r="H56" s="123">
        <f>H58+H59</f>
        <v>35000</v>
      </c>
      <c r="I56" s="123">
        <f>I58+I59</f>
        <v>20000</v>
      </c>
      <c r="J56" s="123">
        <f>J58+J59</f>
        <v>20000</v>
      </c>
      <c r="K56" s="15"/>
      <c r="L56" s="15"/>
      <c r="M56" s="16"/>
      <c r="N56" s="16"/>
      <c r="O56" s="17"/>
      <c r="P56" s="18"/>
      <c r="Q56" s="17"/>
    </row>
    <row r="57" spans="1:17" s="19" customFormat="1" ht="18.75">
      <c r="A57" s="68"/>
      <c r="B57" s="69"/>
      <c r="C57" s="70"/>
      <c r="D57" s="189" t="s">
        <v>23</v>
      </c>
      <c r="E57" s="189"/>
      <c r="F57" s="189"/>
      <c r="G57" s="71"/>
      <c r="H57" s="124"/>
      <c r="I57" s="124"/>
      <c r="J57" s="124"/>
      <c r="K57" s="15"/>
      <c r="L57" s="15"/>
      <c r="M57" s="16"/>
      <c r="N57" s="16"/>
      <c r="O57" s="17"/>
      <c r="P57" s="18"/>
      <c r="Q57" s="17"/>
    </row>
    <row r="58" spans="1:17" s="19" customFormat="1" ht="18.75">
      <c r="A58" s="90" t="s">
        <v>115</v>
      </c>
      <c r="B58" s="91"/>
      <c r="C58" s="70"/>
      <c r="D58" s="63" t="s">
        <v>116</v>
      </c>
      <c r="E58" s="63"/>
      <c r="F58" s="63"/>
      <c r="G58" s="71"/>
      <c r="H58" s="59">
        <v>20000</v>
      </c>
      <c r="I58" s="59">
        <v>20000</v>
      </c>
      <c r="J58" s="59">
        <v>20000</v>
      </c>
      <c r="K58" s="15"/>
      <c r="L58" s="15"/>
      <c r="M58" s="16"/>
      <c r="N58" s="16"/>
      <c r="O58" s="17"/>
      <c r="P58" s="18"/>
      <c r="Q58" s="17"/>
    </row>
    <row r="59" spans="1:17" s="19" customFormat="1" ht="18.75">
      <c r="A59" s="90" t="s">
        <v>9</v>
      </c>
      <c r="B59" s="91"/>
      <c r="C59" s="70"/>
      <c r="D59" s="177" t="s">
        <v>22</v>
      </c>
      <c r="E59" s="177"/>
      <c r="F59" s="177"/>
      <c r="G59" s="71"/>
      <c r="H59" s="59">
        <v>15000</v>
      </c>
      <c r="I59" s="78">
        <v>0</v>
      </c>
      <c r="J59" s="78">
        <v>0</v>
      </c>
      <c r="K59" s="15"/>
      <c r="L59" s="15"/>
      <c r="M59" s="16"/>
      <c r="N59" s="16"/>
      <c r="O59" s="17"/>
      <c r="P59" s="18"/>
      <c r="Q59" s="17"/>
    </row>
    <row r="60" spans="1:17" s="19" customFormat="1" ht="18.75">
      <c r="A60" s="86" t="s">
        <v>142</v>
      </c>
      <c r="B60" s="87"/>
      <c r="C60" s="70"/>
      <c r="D60" s="72" t="s">
        <v>122</v>
      </c>
      <c r="E60" s="65"/>
      <c r="F60" s="66"/>
      <c r="G60" s="71"/>
      <c r="H60" s="58">
        <f>H61</f>
        <v>1606600</v>
      </c>
      <c r="I60" s="58">
        <f>I61</f>
        <v>2228100</v>
      </c>
      <c r="J60" s="58">
        <f>J61</f>
        <v>2308400</v>
      </c>
      <c r="K60" s="15"/>
      <c r="L60" s="15"/>
      <c r="M60" s="16"/>
      <c r="N60" s="16"/>
      <c r="O60" s="17"/>
      <c r="P60" s="18"/>
      <c r="Q60" s="17"/>
    </row>
    <row r="61" spans="1:17" s="19" customFormat="1" ht="18.75">
      <c r="A61" s="86" t="s">
        <v>113</v>
      </c>
      <c r="B61" s="87"/>
      <c r="C61" s="70"/>
      <c r="D61" s="83" t="s">
        <v>114</v>
      </c>
      <c r="E61" s="84"/>
      <c r="F61" s="85"/>
      <c r="G61" s="71"/>
      <c r="H61" s="59">
        <v>1606600</v>
      </c>
      <c r="I61" s="59">
        <v>2228100</v>
      </c>
      <c r="J61" s="59">
        <v>2308400</v>
      </c>
      <c r="K61" s="15"/>
      <c r="L61" s="15"/>
      <c r="M61" s="16"/>
      <c r="N61" s="16"/>
      <c r="O61" s="17"/>
      <c r="P61" s="18"/>
      <c r="Q61" s="17"/>
    </row>
    <row r="62" spans="1:17" s="19" customFormat="1" ht="45" hidden="1" customHeight="1">
      <c r="A62" s="86" t="s">
        <v>82</v>
      </c>
      <c r="B62" s="87"/>
      <c r="C62" s="70"/>
      <c r="D62" s="83" t="s">
        <v>73</v>
      </c>
      <c r="E62" s="84"/>
      <c r="F62" s="85"/>
      <c r="G62" s="71"/>
      <c r="H62" s="59"/>
      <c r="I62" s="59"/>
      <c r="J62" s="59"/>
      <c r="K62" s="15"/>
      <c r="L62" s="15"/>
      <c r="M62" s="16"/>
      <c r="N62" s="16"/>
      <c r="O62" s="17"/>
      <c r="P62" s="18"/>
      <c r="Q62" s="17"/>
    </row>
    <row r="63" spans="1:17" s="19" customFormat="1" ht="18.75">
      <c r="A63" s="86" t="s">
        <v>26</v>
      </c>
      <c r="B63" s="87"/>
      <c r="C63" s="61"/>
      <c r="D63" s="116" t="s">
        <v>19</v>
      </c>
      <c r="E63" s="117"/>
      <c r="F63" s="118"/>
      <c r="G63" s="67"/>
      <c r="H63" s="34">
        <f>H66+H67</f>
        <v>7128819.1900000004</v>
      </c>
      <c r="I63" s="34">
        <f>I66+I67</f>
        <v>800544.19</v>
      </c>
      <c r="J63" s="34">
        <f>J66+J67</f>
        <v>804534.19</v>
      </c>
      <c r="K63" s="15"/>
      <c r="L63" s="15"/>
      <c r="M63" s="16"/>
      <c r="N63" s="16"/>
      <c r="O63" s="17"/>
      <c r="P63" s="18"/>
      <c r="Q63" s="17"/>
    </row>
    <row r="64" spans="1:17" s="19" customFormat="1" ht="45" hidden="1" customHeight="1">
      <c r="A64" s="86" t="s">
        <v>96</v>
      </c>
      <c r="B64" s="87"/>
      <c r="C64" s="61"/>
      <c r="D64" s="94" t="s">
        <v>44</v>
      </c>
      <c r="E64" s="95"/>
      <c r="F64" s="95"/>
      <c r="G64" s="67"/>
      <c r="H64" s="34"/>
      <c r="I64" s="34"/>
      <c r="J64" s="34"/>
      <c r="K64" s="15"/>
      <c r="L64" s="15"/>
      <c r="M64" s="16"/>
      <c r="N64" s="16"/>
      <c r="O64" s="17"/>
      <c r="P64" s="18"/>
      <c r="Q64" s="17"/>
    </row>
    <row r="65" spans="1:17" s="19" customFormat="1" ht="45" hidden="1" customHeight="1">
      <c r="A65" s="86" t="s">
        <v>83</v>
      </c>
      <c r="B65" s="87"/>
      <c r="C65" s="61"/>
      <c r="D65" s="83" t="s">
        <v>84</v>
      </c>
      <c r="E65" s="84"/>
      <c r="F65" s="85"/>
      <c r="G65" s="63"/>
      <c r="H65" s="35"/>
      <c r="I65" s="35"/>
      <c r="J65" s="35"/>
      <c r="K65" s="15"/>
      <c r="L65" s="15"/>
      <c r="M65" s="16"/>
      <c r="N65" s="16"/>
      <c r="O65" s="17"/>
      <c r="P65" s="18"/>
      <c r="Q65" s="17"/>
    </row>
    <row r="66" spans="1:17" s="19" customFormat="1" ht="18" customHeight="1">
      <c r="A66" s="86" t="s">
        <v>123</v>
      </c>
      <c r="B66" s="87"/>
      <c r="C66" s="61"/>
      <c r="D66" s="83" t="s">
        <v>124</v>
      </c>
      <c r="E66" s="84"/>
      <c r="F66" s="85"/>
      <c r="G66" s="63"/>
      <c r="H66" s="35">
        <v>45000</v>
      </c>
      <c r="I66" s="35">
        <v>0</v>
      </c>
      <c r="J66" s="35">
        <v>0</v>
      </c>
      <c r="K66" s="15"/>
      <c r="L66" s="15"/>
      <c r="M66" s="16"/>
      <c r="N66" s="16"/>
      <c r="O66" s="17"/>
      <c r="P66" s="18"/>
      <c r="Q66" s="17"/>
    </row>
    <row r="67" spans="1:17" s="19" customFormat="1" ht="18.75">
      <c r="A67" s="86" t="s">
        <v>104</v>
      </c>
      <c r="B67" s="87"/>
      <c r="C67" s="61"/>
      <c r="D67" s="116" t="s">
        <v>52</v>
      </c>
      <c r="E67" s="117"/>
      <c r="F67" s="118"/>
      <c r="G67" s="67"/>
      <c r="H67" s="34">
        <f>H68+H78+H79</f>
        <v>7083819.1900000004</v>
      </c>
      <c r="I67" s="34">
        <f>SUM(I68:I79)</f>
        <v>800544.19</v>
      </c>
      <c r="J67" s="34">
        <f>SUM(J68:J79)</f>
        <v>804534.19</v>
      </c>
      <c r="K67" s="15"/>
      <c r="L67" s="15"/>
      <c r="M67" s="16"/>
      <c r="N67" s="16"/>
      <c r="O67" s="17"/>
      <c r="P67" s="18"/>
      <c r="Q67" s="17"/>
    </row>
    <row r="68" spans="1:17" s="19" customFormat="1" ht="25.5" customHeight="1">
      <c r="A68" s="86" t="s">
        <v>104</v>
      </c>
      <c r="B68" s="87"/>
      <c r="C68" s="61"/>
      <c r="D68" s="83" t="s">
        <v>53</v>
      </c>
      <c r="E68" s="84"/>
      <c r="F68" s="85"/>
      <c r="G68" s="63"/>
      <c r="H68" s="35">
        <v>1800000</v>
      </c>
      <c r="I68" s="35">
        <v>576324.18999999994</v>
      </c>
      <c r="J68" s="35">
        <v>308615</v>
      </c>
      <c r="K68" s="15"/>
      <c r="L68" s="15"/>
      <c r="M68" s="16"/>
      <c r="N68" s="16"/>
      <c r="O68" s="17"/>
      <c r="P68" s="18"/>
      <c r="Q68" s="17"/>
    </row>
    <row r="69" spans="1:17" s="19" customFormat="1" ht="45" hidden="1" customHeight="1">
      <c r="A69" s="86" t="s">
        <v>104</v>
      </c>
      <c r="B69" s="87"/>
      <c r="C69" s="61"/>
      <c r="D69" s="94" t="s">
        <v>43</v>
      </c>
      <c r="E69" s="95"/>
      <c r="F69" s="95"/>
      <c r="G69" s="63"/>
      <c r="H69" s="35"/>
      <c r="I69" s="35"/>
      <c r="J69" s="35"/>
      <c r="K69" s="15"/>
      <c r="L69" s="15"/>
      <c r="M69" s="16"/>
      <c r="N69" s="16"/>
      <c r="O69" s="17"/>
      <c r="P69" s="18"/>
      <c r="Q69" s="17"/>
    </row>
    <row r="70" spans="1:17" s="19" customFormat="1" ht="45" hidden="1" customHeight="1">
      <c r="A70" s="86" t="s">
        <v>104</v>
      </c>
      <c r="B70" s="87"/>
      <c r="C70" s="61"/>
      <c r="D70" s="83" t="s">
        <v>44</v>
      </c>
      <c r="E70" s="84"/>
      <c r="F70" s="85"/>
      <c r="G70" s="63"/>
      <c r="H70" s="35"/>
      <c r="I70" s="35"/>
      <c r="J70" s="35"/>
      <c r="K70" s="15"/>
      <c r="L70" s="15"/>
      <c r="M70" s="16"/>
      <c r="N70" s="16"/>
      <c r="O70" s="17"/>
      <c r="P70" s="18"/>
      <c r="Q70" s="17"/>
    </row>
    <row r="71" spans="1:17" s="19" customFormat="1" ht="45" hidden="1" customHeight="1">
      <c r="A71" s="86" t="s">
        <v>104</v>
      </c>
      <c r="B71" s="87"/>
      <c r="C71" s="61"/>
      <c r="D71" s="83" t="s">
        <v>45</v>
      </c>
      <c r="E71" s="84"/>
      <c r="F71" s="85"/>
      <c r="G71" s="63"/>
      <c r="H71" s="35"/>
      <c r="I71" s="35"/>
      <c r="J71" s="35"/>
      <c r="K71" s="15"/>
      <c r="L71" s="15"/>
      <c r="M71" s="16"/>
      <c r="N71" s="16"/>
      <c r="O71" s="17"/>
      <c r="P71" s="18"/>
      <c r="Q71" s="17"/>
    </row>
    <row r="72" spans="1:17" s="19" customFormat="1" ht="45" hidden="1" customHeight="1">
      <c r="A72" s="86" t="s">
        <v>104</v>
      </c>
      <c r="B72" s="87"/>
      <c r="C72" s="61"/>
      <c r="D72" s="83" t="s">
        <v>54</v>
      </c>
      <c r="E72" s="84"/>
      <c r="F72" s="85"/>
      <c r="G72" s="63"/>
      <c r="H72" s="35"/>
      <c r="I72" s="35"/>
      <c r="J72" s="35"/>
      <c r="K72" s="15"/>
      <c r="L72" s="15"/>
      <c r="M72" s="16"/>
      <c r="N72" s="16"/>
      <c r="O72" s="17"/>
      <c r="P72" s="18"/>
      <c r="Q72" s="17"/>
    </row>
    <row r="73" spans="1:17" s="19" customFormat="1" ht="45" hidden="1" customHeight="1">
      <c r="A73" s="86" t="s">
        <v>104</v>
      </c>
      <c r="B73" s="87"/>
      <c r="C73" s="61"/>
      <c r="D73" s="83" t="s">
        <v>44</v>
      </c>
      <c r="E73" s="84"/>
      <c r="F73" s="85"/>
      <c r="G73" s="63"/>
      <c r="H73" s="35"/>
      <c r="I73" s="35"/>
      <c r="J73" s="35"/>
      <c r="K73" s="15"/>
      <c r="L73" s="15"/>
      <c r="M73" s="16"/>
      <c r="N73" s="16"/>
      <c r="O73" s="17"/>
      <c r="P73" s="18"/>
      <c r="Q73" s="17"/>
    </row>
    <row r="74" spans="1:17" s="19" customFormat="1" ht="45" hidden="1" customHeight="1">
      <c r="A74" s="86" t="s">
        <v>104</v>
      </c>
      <c r="B74" s="87"/>
      <c r="C74" s="61"/>
      <c r="D74" s="64" t="s">
        <v>84</v>
      </c>
      <c r="E74" s="65"/>
      <c r="F74" s="66"/>
      <c r="G74" s="63"/>
      <c r="H74" s="35"/>
      <c r="I74" s="35"/>
      <c r="J74" s="35"/>
      <c r="K74" s="15"/>
      <c r="L74" s="15"/>
      <c r="M74" s="16"/>
      <c r="N74" s="16"/>
      <c r="O74" s="17"/>
      <c r="P74" s="18"/>
      <c r="Q74" s="17"/>
    </row>
    <row r="75" spans="1:17" s="19" customFormat="1" ht="45" hidden="1" customHeight="1">
      <c r="A75" s="86" t="s">
        <v>104</v>
      </c>
      <c r="B75" s="87"/>
      <c r="C75" s="61"/>
      <c r="D75" s="83" t="s">
        <v>54</v>
      </c>
      <c r="E75" s="84"/>
      <c r="F75" s="85"/>
      <c r="G75" s="63"/>
      <c r="H75" s="35"/>
      <c r="I75" s="35"/>
      <c r="J75" s="35"/>
      <c r="K75" s="15"/>
      <c r="L75" s="15"/>
      <c r="M75" s="16"/>
      <c r="N75" s="16"/>
      <c r="O75" s="17"/>
      <c r="P75" s="18"/>
      <c r="Q75" s="17"/>
    </row>
    <row r="76" spans="1:17" s="19" customFormat="1" ht="45" hidden="1" customHeight="1">
      <c r="A76" s="86" t="s">
        <v>104</v>
      </c>
      <c r="B76" s="87"/>
      <c r="C76" s="61"/>
      <c r="D76" s="83" t="s">
        <v>45</v>
      </c>
      <c r="E76" s="84"/>
      <c r="F76" s="85"/>
      <c r="G76" s="63"/>
      <c r="H76" s="35"/>
      <c r="I76" s="35"/>
      <c r="J76" s="35"/>
      <c r="K76" s="15"/>
      <c r="L76" s="15"/>
      <c r="M76" s="16"/>
      <c r="N76" s="16"/>
      <c r="O76" s="17"/>
      <c r="P76" s="18"/>
      <c r="Q76" s="17"/>
    </row>
    <row r="77" spans="1:17" s="19" customFormat="1" ht="45" hidden="1" customHeight="1">
      <c r="A77" s="86" t="s">
        <v>104</v>
      </c>
      <c r="B77" s="87"/>
      <c r="C77" s="61"/>
      <c r="D77" s="83" t="s">
        <v>54</v>
      </c>
      <c r="E77" s="84"/>
      <c r="F77" s="85"/>
      <c r="G77" s="63"/>
      <c r="H77" s="35"/>
      <c r="I77" s="35"/>
      <c r="J77" s="35"/>
      <c r="K77" s="15"/>
      <c r="L77" s="15"/>
      <c r="M77" s="16"/>
      <c r="N77" s="16"/>
      <c r="O77" s="17"/>
      <c r="P77" s="18"/>
      <c r="Q77" s="17"/>
    </row>
    <row r="78" spans="1:17" s="19" customFormat="1" ht="21.75" customHeight="1">
      <c r="A78" s="86" t="s">
        <v>104</v>
      </c>
      <c r="B78" s="87"/>
      <c r="C78" s="61"/>
      <c r="D78" s="83" t="s">
        <v>89</v>
      </c>
      <c r="E78" s="84"/>
      <c r="F78" s="85"/>
      <c r="G78" s="63"/>
      <c r="H78" s="35">
        <v>5263819.1900000004</v>
      </c>
      <c r="I78" s="35">
        <v>199220</v>
      </c>
      <c r="J78" s="35">
        <v>445919.19</v>
      </c>
      <c r="K78" s="15"/>
      <c r="L78" s="15"/>
      <c r="M78" s="16"/>
      <c r="N78" s="16"/>
      <c r="O78" s="17"/>
      <c r="P78" s="18"/>
      <c r="Q78" s="17"/>
    </row>
    <row r="79" spans="1:17" s="19" customFormat="1" ht="18" customHeight="1">
      <c r="A79" s="86" t="s">
        <v>104</v>
      </c>
      <c r="B79" s="87"/>
      <c r="C79" s="73"/>
      <c r="D79" s="83" t="s">
        <v>131</v>
      </c>
      <c r="E79" s="84"/>
      <c r="F79" s="85"/>
      <c r="G79" s="73"/>
      <c r="H79" s="74">
        <v>20000</v>
      </c>
      <c r="I79" s="74">
        <v>25000</v>
      </c>
      <c r="J79" s="74">
        <v>50000</v>
      </c>
      <c r="K79" s="15"/>
      <c r="L79" s="15"/>
      <c r="M79" s="16"/>
      <c r="N79" s="16"/>
      <c r="O79" s="17"/>
      <c r="P79" s="18"/>
      <c r="Q79" s="17"/>
    </row>
    <row r="80" spans="1:17" s="19" customFormat="1" ht="45" hidden="1" customHeight="1">
      <c r="A80" s="86" t="s">
        <v>85</v>
      </c>
      <c r="B80" s="87"/>
      <c r="C80" s="61"/>
      <c r="D80" s="83" t="s">
        <v>44</v>
      </c>
      <c r="E80" s="84"/>
      <c r="F80" s="85"/>
      <c r="G80" s="63"/>
      <c r="H80" s="35"/>
      <c r="I80" s="35"/>
      <c r="J80" s="35"/>
      <c r="K80" s="15"/>
      <c r="L80" s="15"/>
      <c r="M80" s="16"/>
      <c r="N80" s="16"/>
      <c r="O80" s="17"/>
      <c r="P80" s="18"/>
      <c r="Q80" s="17"/>
    </row>
    <row r="81" spans="1:17" s="19" customFormat="1" ht="45" hidden="1" customHeight="1">
      <c r="A81" s="86" t="s">
        <v>86</v>
      </c>
      <c r="B81" s="87"/>
      <c r="C81" s="61"/>
      <c r="D81" s="83" t="s">
        <v>45</v>
      </c>
      <c r="E81" s="84"/>
      <c r="F81" s="85"/>
      <c r="G81" s="63"/>
      <c r="H81" s="35"/>
      <c r="I81" s="35"/>
      <c r="J81" s="35"/>
      <c r="K81" s="15"/>
      <c r="L81" s="15"/>
      <c r="M81" s="16"/>
      <c r="N81" s="16"/>
      <c r="O81" s="17"/>
      <c r="P81" s="18"/>
      <c r="Q81" s="17"/>
    </row>
    <row r="82" spans="1:17" s="19" customFormat="1" ht="45" hidden="1" customHeight="1">
      <c r="A82" s="86" t="s">
        <v>87</v>
      </c>
      <c r="B82" s="87"/>
      <c r="C82" s="61"/>
      <c r="D82" s="83" t="s">
        <v>54</v>
      </c>
      <c r="E82" s="84"/>
      <c r="F82" s="85"/>
      <c r="G82" s="63"/>
      <c r="H82" s="35"/>
      <c r="I82" s="35"/>
      <c r="J82" s="35"/>
      <c r="K82" s="15"/>
      <c r="L82" s="15"/>
      <c r="M82" s="16"/>
      <c r="N82" s="16"/>
      <c r="O82" s="17"/>
      <c r="P82" s="18"/>
      <c r="Q82" s="17"/>
    </row>
    <row r="83" spans="1:17" s="19" customFormat="1" ht="45" hidden="1" customHeight="1">
      <c r="A83" s="86" t="s">
        <v>88</v>
      </c>
      <c r="B83" s="87"/>
      <c r="C83" s="61"/>
      <c r="D83" s="94" t="s">
        <v>98</v>
      </c>
      <c r="E83" s="95"/>
      <c r="F83" s="95"/>
      <c r="G83" s="63"/>
      <c r="H83" s="35"/>
      <c r="I83" s="35"/>
      <c r="J83" s="35"/>
      <c r="K83" s="15"/>
      <c r="L83" s="15"/>
      <c r="M83" s="16"/>
      <c r="N83" s="16"/>
      <c r="O83" s="17"/>
      <c r="P83" s="18"/>
      <c r="Q83" s="17"/>
    </row>
    <row r="84" spans="1:17" s="19" customFormat="1" ht="45" hidden="1" customHeight="1">
      <c r="A84" s="86" t="s">
        <v>90</v>
      </c>
      <c r="B84" s="87"/>
      <c r="C84" s="61"/>
      <c r="D84" s="75" t="s">
        <v>84</v>
      </c>
      <c r="E84" s="76"/>
      <c r="F84" s="77"/>
      <c r="G84" s="63"/>
      <c r="H84" s="35"/>
      <c r="I84" s="35"/>
      <c r="J84" s="35"/>
      <c r="K84" s="15"/>
      <c r="L84" s="15"/>
      <c r="M84" s="16"/>
      <c r="N84" s="16"/>
      <c r="O84" s="17"/>
      <c r="P84" s="18"/>
      <c r="Q84" s="17"/>
    </row>
    <row r="85" spans="1:17" s="19" customFormat="1" ht="45" hidden="1" customHeight="1">
      <c r="A85" s="86" t="s">
        <v>91</v>
      </c>
      <c r="B85" s="87"/>
      <c r="C85" s="61"/>
      <c r="D85" s="75" t="s">
        <v>46</v>
      </c>
      <c r="E85" s="76"/>
      <c r="F85" s="77"/>
      <c r="G85" s="63"/>
      <c r="H85" s="35"/>
      <c r="I85" s="35"/>
      <c r="J85" s="35"/>
      <c r="K85" s="15"/>
      <c r="L85" s="15"/>
      <c r="M85" s="16"/>
      <c r="N85" s="16"/>
      <c r="O85" s="17"/>
      <c r="P85" s="18"/>
      <c r="Q85" s="17"/>
    </row>
    <row r="86" spans="1:17" s="19" customFormat="1" ht="45" hidden="1" customHeight="1">
      <c r="A86" s="86" t="s">
        <v>92</v>
      </c>
      <c r="B86" s="87"/>
      <c r="C86" s="61"/>
      <c r="D86" s="88" t="s">
        <v>98</v>
      </c>
      <c r="E86" s="89"/>
      <c r="F86" s="89"/>
      <c r="G86" s="63"/>
      <c r="H86" s="35"/>
      <c r="I86" s="35"/>
      <c r="J86" s="35"/>
      <c r="K86" s="15"/>
      <c r="L86" s="15"/>
      <c r="M86" s="16"/>
      <c r="N86" s="16"/>
      <c r="O86" s="17"/>
      <c r="P86" s="18"/>
      <c r="Q86" s="17"/>
    </row>
    <row r="87" spans="1:17" s="19" customFormat="1" ht="45" customHeight="1">
      <c r="A87" s="86" t="s">
        <v>144</v>
      </c>
      <c r="B87" s="87"/>
      <c r="C87" s="61"/>
      <c r="D87" s="103" t="s">
        <v>145</v>
      </c>
      <c r="E87" s="104"/>
      <c r="F87" s="105"/>
      <c r="G87" s="67"/>
      <c r="H87" s="58">
        <v>15000</v>
      </c>
      <c r="I87" s="58">
        <v>0</v>
      </c>
      <c r="J87" s="58">
        <v>0</v>
      </c>
      <c r="K87" s="15"/>
      <c r="L87" s="15"/>
      <c r="M87" s="16"/>
      <c r="N87" s="16"/>
      <c r="O87" s="17"/>
      <c r="P87" s="18"/>
      <c r="Q87" s="17"/>
    </row>
    <row r="88" spans="1:17" s="19" customFormat="1" ht="14.45" customHeight="1">
      <c r="A88" s="90" t="s">
        <v>28</v>
      </c>
      <c r="B88" s="91"/>
      <c r="C88" s="61"/>
      <c r="D88" s="97" t="s">
        <v>110</v>
      </c>
      <c r="E88" s="98"/>
      <c r="F88" s="99"/>
      <c r="G88" s="63"/>
      <c r="H88" s="123">
        <f>H90</f>
        <v>4194130.06</v>
      </c>
      <c r="I88" s="123">
        <f>I90</f>
        <v>4189140.06</v>
      </c>
      <c r="J88" s="123">
        <f>J90</f>
        <v>4194140.06</v>
      </c>
      <c r="K88" s="15"/>
      <c r="L88" s="15"/>
      <c r="M88" s="16"/>
      <c r="N88" s="16"/>
      <c r="O88" s="17"/>
      <c r="P88" s="18"/>
      <c r="Q88" s="17"/>
    </row>
    <row r="89" spans="1:17" s="19" customFormat="1" ht="14.45" customHeight="1">
      <c r="A89" s="92"/>
      <c r="B89" s="93"/>
      <c r="C89" s="61"/>
      <c r="D89" s="100"/>
      <c r="E89" s="101"/>
      <c r="F89" s="102"/>
      <c r="G89" s="63"/>
      <c r="H89" s="124"/>
      <c r="I89" s="124"/>
      <c r="J89" s="124"/>
      <c r="K89" s="15"/>
      <c r="L89" s="15"/>
      <c r="M89" s="16"/>
      <c r="N89" s="16"/>
      <c r="O89" s="17"/>
      <c r="P89" s="18"/>
      <c r="Q89" s="17"/>
    </row>
    <row r="90" spans="1:17" ht="18.75">
      <c r="A90" s="86" t="s">
        <v>10</v>
      </c>
      <c r="B90" s="87"/>
      <c r="C90" s="61"/>
      <c r="D90" s="106" t="s">
        <v>50</v>
      </c>
      <c r="E90" s="107"/>
      <c r="F90" s="108"/>
      <c r="G90" s="63"/>
      <c r="H90" s="35">
        <v>4194130.06</v>
      </c>
      <c r="I90" s="35">
        <v>4189140.06</v>
      </c>
      <c r="J90" s="35">
        <v>4194140.06</v>
      </c>
      <c r="K90" s="10"/>
      <c r="L90" s="10"/>
      <c r="M90" s="9"/>
      <c r="N90" s="9"/>
      <c r="O90" s="4"/>
      <c r="P90" s="2"/>
      <c r="Q90" s="4"/>
    </row>
    <row r="91" spans="1:17" s="19" customFormat="1" ht="45" hidden="1" customHeight="1">
      <c r="A91" s="86" t="s">
        <v>59</v>
      </c>
      <c r="B91" s="87"/>
      <c r="C91" s="61"/>
      <c r="D91" s="88" t="s">
        <v>37</v>
      </c>
      <c r="E91" s="89"/>
      <c r="F91" s="89"/>
      <c r="G91" s="63"/>
      <c r="H91" s="35"/>
      <c r="I91" s="35"/>
      <c r="J91" s="35"/>
      <c r="K91" s="15"/>
      <c r="L91" s="15"/>
      <c r="M91" s="16"/>
      <c r="N91" s="16"/>
      <c r="O91" s="17"/>
      <c r="P91" s="18"/>
      <c r="Q91" s="17"/>
    </row>
    <row r="92" spans="1:17" s="19" customFormat="1" ht="45" hidden="1" customHeight="1">
      <c r="A92" s="86" t="s">
        <v>60</v>
      </c>
      <c r="B92" s="87"/>
      <c r="C92" s="61"/>
      <c r="D92" s="88" t="s">
        <v>38</v>
      </c>
      <c r="E92" s="89"/>
      <c r="F92" s="89"/>
      <c r="G92" s="63"/>
      <c r="H92" s="35"/>
      <c r="I92" s="35"/>
      <c r="J92" s="35"/>
      <c r="K92" s="15"/>
      <c r="L92" s="15"/>
      <c r="M92" s="16"/>
      <c r="N92" s="16"/>
      <c r="O92" s="17"/>
      <c r="P92" s="18"/>
      <c r="Q92" s="17"/>
    </row>
    <row r="93" spans="1:17" s="19" customFormat="1" ht="45" hidden="1" customHeight="1">
      <c r="A93" s="86" t="s">
        <v>61</v>
      </c>
      <c r="B93" s="87"/>
      <c r="C93" s="61"/>
      <c r="D93" s="88" t="s">
        <v>39</v>
      </c>
      <c r="E93" s="89"/>
      <c r="F93" s="89"/>
      <c r="G93" s="63"/>
      <c r="H93" s="35"/>
      <c r="I93" s="35"/>
      <c r="J93" s="35"/>
      <c r="K93" s="15"/>
      <c r="L93" s="15"/>
      <c r="M93" s="16"/>
      <c r="N93" s="16"/>
      <c r="O93" s="17"/>
      <c r="P93" s="18"/>
      <c r="Q93" s="17"/>
    </row>
    <row r="94" spans="1:17" ht="45" hidden="1" customHeight="1">
      <c r="A94" s="86" t="s">
        <v>62</v>
      </c>
      <c r="B94" s="87"/>
      <c r="C94" s="61"/>
      <c r="D94" s="88" t="s">
        <v>41</v>
      </c>
      <c r="E94" s="89"/>
      <c r="F94" s="89"/>
      <c r="G94" s="63"/>
      <c r="H94" s="35"/>
      <c r="I94" s="35"/>
      <c r="J94" s="35"/>
      <c r="K94" s="10"/>
      <c r="L94" s="10"/>
      <c r="M94" s="9"/>
      <c r="N94" s="9"/>
      <c r="O94" s="4"/>
      <c r="P94" s="2"/>
      <c r="Q94" s="4"/>
    </row>
    <row r="95" spans="1:17" ht="45" hidden="1" customHeight="1">
      <c r="A95" s="86" t="s">
        <v>63</v>
      </c>
      <c r="B95" s="87"/>
      <c r="C95" s="61"/>
      <c r="D95" s="88" t="s">
        <v>42</v>
      </c>
      <c r="E95" s="89"/>
      <c r="F95" s="89"/>
      <c r="G95" s="63"/>
      <c r="H95" s="35"/>
      <c r="I95" s="35"/>
      <c r="J95" s="35"/>
      <c r="K95" s="10"/>
      <c r="L95" s="10"/>
      <c r="M95" s="9"/>
      <c r="N95" s="9"/>
      <c r="O95" s="4"/>
      <c r="P95" s="2"/>
      <c r="Q95" s="4"/>
    </row>
    <row r="96" spans="1:17" ht="45" hidden="1" customHeight="1">
      <c r="A96" s="86" t="s">
        <v>64</v>
      </c>
      <c r="B96" s="87"/>
      <c r="C96" s="61"/>
      <c r="D96" s="88" t="s">
        <v>43</v>
      </c>
      <c r="E96" s="89"/>
      <c r="F96" s="89"/>
      <c r="G96" s="63"/>
      <c r="H96" s="35"/>
      <c r="I96" s="35"/>
      <c r="J96" s="35"/>
      <c r="K96" s="10"/>
      <c r="L96" s="10"/>
      <c r="M96" s="9"/>
      <c r="N96" s="9"/>
      <c r="O96" s="4"/>
      <c r="P96" s="2"/>
      <c r="Q96" s="4"/>
    </row>
    <row r="97" spans="1:17" ht="45" hidden="1" customHeight="1">
      <c r="A97" s="86" t="s">
        <v>65</v>
      </c>
      <c r="B97" s="87"/>
      <c r="C97" s="61"/>
      <c r="D97" s="88" t="s">
        <v>44</v>
      </c>
      <c r="E97" s="89"/>
      <c r="F97" s="89"/>
      <c r="G97" s="63"/>
      <c r="H97" s="35"/>
      <c r="I97" s="35"/>
      <c r="J97" s="35"/>
      <c r="K97" s="10"/>
      <c r="L97" s="10"/>
      <c r="M97" s="9"/>
      <c r="N97" s="9"/>
      <c r="O97" s="4"/>
      <c r="P97" s="2"/>
      <c r="Q97" s="4"/>
    </row>
    <row r="98" spans="1:17" ht="45" hidden="1" customHeight="1">
      <c r="A98" s="86" t="s">
        <v>66</v>
      </c>
      <c r="B98" s="87"/>
      <c r="C98" s="61"/>
      <c r="D98" s="88" t="s">
        <v>45</v>
      </c>
      <c r="E98" s="89"/>
      <c r="F98" s="89"/>
      <c r="G98" s="63"/>
      <c r="H98" s="35"/>
      <c r="I98" s="35"/>
      <c r="J98" s="35"/>
      <c r="K98" s="10"/>
      <c r="L98" s="10"/>
      <c r="M98" s="9"/>
      <c r="N98" s="9"/>
      <c r="O98" s="4"/>
      <c r="P98" s="2"/>
      <c r="Q98" s="4"/>
    </row>
    <row r="99" spans="1:17" ht="45" hidden="1" customHeight="1">
      <c r="A99" s="86" t="s">
        <v>67</v>
      </c>
      <c r="B99" s="87"/>
      <c r="C99" s="61"/>
      <c r="D99" s="88" t="s">
        <v>46</v>
      </c>
      <c r="E99" s="89"/>
      <c r="F99" s="89"/>
      <c r="G99" s="63"/>
      <c r="H99" s="35"/>
      <c r="I99" s="35"/>
      <c r="J99" s="35"/>
      <c r="K99" s="10"/>
      <c r="L99" s="10"/>
      <c r="M99" s="9"/>
      <c r="N99" s="9"/>
      <c r="O99" s="4"/>
      <c r="P99" s="2"/>
      <c r="Q99" s="4"/>
    </row>
    <row r="100" spans="1:17" ht="45" hidden="1" customHeight="1">
      <c r="A100" s="86" t="s">
        <v>68</v>
      </c>
      <c r="B100" s="87"/>
      <c r="C100" s="61"/>
      <c r="D100" s="88" t="s">
        <v>54</v>
      </c>
      <c r="E100" s="89"/>
      <c r="F100" s="89"/>
      <c r="G100" s="63"/>
      <c r="H100" s="35"/>
      <c r="I100" s="35"/>
      <c r="J100" s="35"/>
      <c r="K100" s="10"/>
      <c r="L100" s="10"/>
      <c r="M100" s="9"/>
      <c r="N100" s="9"/>
      <c r="O100" s="4"/>
      <c r="P100" s="2"/>
      <c r="Q100" s="4"/>
    </row>
    <row r="101" spans="1:17" ht="45" hidden="1" customHeight="1">
      <c r="A101" s="86" t="s">
        <v>69</v>
      </c>
      <c r="B101" s="87"/>
      <c r="C101" s="61"/>
      <c r="D101" s="88" t="s">
        <v>98</v>
      </c>
      <c r="E101" s="89"/>
      <c r="F101" s="89"/>
      <c r="G101" s="63"/>
      <c r="H101" s="35"/>
      <c r="I101" s="35"/>
      <c r="J101" s="35"/>
      <c r="K101" s="10"/>
      <c r="L101" s="10"/>
      <c r="M101" s="9"/>
      <c r="N101" s="9"/>
      <c r="O101" s="4"/>
      <c r="P101" s="2"/>
      <c r="Q101" s="4"/>
    </row>
    <row r="102" spans="1:17" ht="16.5" customHeight="1">
      <c r="A102" s="86" t="s">
        <v>120</v>
      </c>
      <c r="B102" s="87"/>
      <c r="C102" s="61"/>
      <c r="D102" s="109" t="s">
        <v>121</v>
      </c>
      <c r="E102" s="110"/>
      <c r="F102" s="111"/>
      <c r="G102" s="63"/>
      <c r="H102" s="34">
        <v>94819.92</v>
      </c>
      <c r="I102" s="34">
        <v>94819.92</v>
      </c>
      <c r="J102" s="34">
        <v>94819.92</v>
      </c>
      <c r="K102" s="10"/>
      <c r="L102" s="10"/>
      <c r="M102" s="9"/>
      <c r="N102" s="9"/>
      <c r="O102" s="4"/>
      <c r="P102" s="2"/>
      <c r="Q102" s="4"/>
    </row>
    <row r="103" spans="1:17" ht="45" hidden="1" customHeight="1">
      <c r="A103" s="86" t="s">
        <v>99</v>
      </c>
      <c r="B103" s="87"/>
      <c r="C103" s="61"/>
      <c r="D103" s="88" t="s">
        <v>43</v>
      </c>
      <c r="E103" s="89"/>
      <c r="F103" s="89"/>
      <c r="G103" s="63"/>
      <c r="H103" s="35"/>
      <c r="I103" s="35"/>
      <c r="J103" s="35"/>
      <c r="K103" s="10"/>
      <c r="L103" s="10"/>
      <c r="M103" s="9"/>
      <c r="N103" s="9"/>
      <c r="O103" s="4"/>
      <c r="P103" s="2"/>
      <c r="Q103" s="4"/>
    </row>
    <row r="104" spans="1:17" ht="45" hidden="1" customHeight="1">
      <c r="A104" s="86" t="s">
        <v>100</v>
      </c>
      <c r="B104" s="87"/>
      <c r="C104" s="61"/>
      <c r="D104" s="88" t="s">
        <v>45</v>
      </c>
      <c r="E104" s="89"/>
      <c r="F104" s="96"/>
      <c r="G104" s="63"/>
      <c r="H104" s="35"/>
      <c r="I104" s="35"/>
      <c r="J104" s="35"/>
      <c r="K104" s="10"/>
      <c r="L104" s="10"/>
      <c r="M104" s="9"/>
      <c r="N104" s="9"/>
      <c r="O104" s="4"/>
      <c r="P104" s="2"/>
      <c r="Q104" s="4"/>
    </row>
    <row r="105" spans="1:17" ht="45" hidden="1" customHeight="1">
      <c r="A105" s="86" t="s">
        <v>101</v>
      </c>
      <c r="B105" s="87"/>
      <c r="C105" s="61"/>
      <c r="D105" s="88" t="s">
        <v>46</v>
      </c>
      <c r="E105" s="89"/>
      <c r="F105" s="96"/>
      <c r="G105" s="63"/>
      <c r="H105" s="35"/>
      <c r="I105" s="35"/>
      <c r="J105" s="35"/>
      <c r="K105" s="10"/>
      <c r="L105" s="10"/>
      <c r="M105" s="9"/>
      <c r="N105" s="9"/>
      <c r="O105" s="4"/>
      <c r="P105" s="2"/>
      <c r="Q105" s="4"/>
    </row>
    <row r="106" spans="1:17" ht="45" hidden="1" customHeight="1">
      <c r="A106" s="86" t="s">
        <v>102</v>
      </c>
      <c r="B106" s="87"/>
      <c r="C106" s="61"/>
      <c r="D106" s="88" t="s">
        <v>54</v>
      </c>
      <c r="E106" s="89"/>
      <c r="F106" s="89"/>
      <c r="G106" s="63"/>
      <c r="H106" s="35"/>
      <c r="I106" s="35"/>
      <c r="J106" s="35"/>
      <c r="K106" s="10"/>
      <c r="L106" s="10"/>
      <c r="M106" s="9"/>
      <c r="N106" s="9"/>
      <c r="O106" s="4"/>
      <c r="P106" s="2"/>
      <c r="Q106" s="4"/>
    </row>
    <row r="107" spans="1:17" ht="45" hidden="1" customHeight="1">
      <c r="A107" s="86" t="s">
        <v>103</v>
      </c>
      <c r="B107" s="87"/>
      <c r="C107" s="61"/>
      <c r="D107" s="88" t="s">
        <v>98</v>
      </c>
      <c r="E107" s="89"/>
      <c r="F107" s="89"/>
      <c r="G107" s="63"/>
      <c r="H107" s="35"/>
      <c r="I107" s="35"/>
      <c r="J107" s="35"/>
      <c r="K107" s="10"/>
      <c r="L107" s="10"/>
      <c r="M107" s="9"/>
      <c r="N107" s="9"/>
      <c r="O107" s="4"/>
      <c r="P107" s="2"/>
      <c r="Q107" s="4"/>
    </row>
    <row r="108" spans="1:17" ht="45" hidden="1" customHeight="1">
      <c r="A108" s="86" t="s">
        <v>93</v>
      </c>
      <c r="B108" s="87"/>
      <c r="C108" s="61"/>
      <c r="D108" s="106" t="s">
        <v>94</v>
      </c>
      <c r="E108" s="107"/>
      <c r="F108" s="108"/>
      <c r="G108" s="63"/>
      <c r="H108" s="35"/>
      <c r="I108" s="35"/>
      <c r="J108" s="35"/>
      <c r="K108" s="10"/>
      <c r="L108" s="10"/>
      <c r="M108" s="9"/>
      <c r="N108" s="9"/>
      <c r="O108" s="4"/>
      <c r="P108" s="2"/>
      <c r="Q108" s="4"/>
    </row>
    <row r="109" spans="1:17" ht="18.75">
      <c r="A109" s="86" t="s">
        <v>107</v>
      </c>
      <c r="B109" s="87"/>
      <c r="C109" s="61"/>
      <c r="D109" s="120" t="s">
        <v>108</v>
      </c>
      <c r="E109" s="121"/>
      <c r="F109" s="122"/>
      <c r="G109" s="63"/>
      <c r="H109" s="34">
        <v>300000</v>
      </c>
      <c r="I109" s="34">
        <v>0</v>
      </c>
      <c r="J109" s="34">
        <v>0</v>
      </c>
      <c r="K109" s="10"/>
      <c r="L109" s="10"/>
      <c r="M109" s="9"/>
      <c r="N109" s="9"/>
      <c r="O109" s="4"/>
      <c r="P109" s="2"/>
      <c r="Q109" s="4"/>
    </row>
    <row r="110" spans="1:17" ht="18.75">
      <c r="A110" s="112" t="s">
        <v>109</v>
      </c>
      <c r="B110" s="113"/>
      <c r="C110" s="61"/>
      <c r="D110" s="106" t="s">
        <v>106</v>
      </c>
      <c r="E110" s="107"/>
      <c r="F110" s="108"/>
      <c r="G110" s="63"/>
      <c r="H110" s="35">
        <v>300000</v>
      </c>
      <c r="I110" s="35">
        <v>0</v>
      </c>
      <c r="J110" s="35">
        <v>0</v>
      </c>
      <c r="K110" s="10"/>
      <c r="L110" s="10"/>
      <c r="M110" s="9"/>
      <c r="N110" s="9"/>
      <c r="O110" s="4"/>
      <c r="P110" s="2"/>
      <c r="Q110" s="4"/>
    </row>
    <row r="111" spans="1:17" s="13" customFormat="1" ht="18.75">
      <c r="A111" s="86"/>
      <c r="B111" s="87"/>
      <c r="C111" s="61"/>
      <c r="D111" s="172" t="s">
        <v>11</v>
      </c>
      <c r="E111" s="173"/>
      <c r="F111" s="174"/>
      <c r="G111" s="67"/>
      <c r="H111" s="34">
        <f>H44+H54+H56+H60+H63+H88+H102+H109+H87</f>
        <v>25425197.170000002</v>
      </c>
      <c r="I111" s="34">
        <f>I109+I102+I88+I63+I60+I56+I54+I44+I87</f>
        <v>19704107.170000002</v>
      </c>
      <c r="J111" s="34">
        <f>J44+J54+J56+J60+J63+J88+J102+J109+J87</f>
        <v>20514307.170000002</v>
      </c>
      <c r="K111" s="10"/>
      <c r="L111" s="12"/>
      <c r="M111" s="4"/>
      <c r="N111" s="4"/>
      <c r="O111" s="4"/>
      <c r="P111" s="2"/>
      <c r="Q111" s="4"/>
    </row>
    <row r="112" spans="1:17" ht="19.5" customHeight="1">
      <c r="A112" s="82"/>
      <c r="B112" s="82"/>
      <c r="C112" s="82"/>
      <c r="D112" s="119" t="s">
        <v>21</v>
      </c>
      <c r="E112" s="119"/>
      <c r="F112" s="119"/>
      <c r="G112" s="119"/>
      <c r="H112" s="53">
        <v>0</v>
      </c>
      <c r="I112" s="53">
        <f>I41-I111</f>
        <v>-851507.17000000179</v>
      </c>
      <c r="J112" s="53">
        <f>J41-J111</f>
        <v>-890107.17000000179</v>
      </c>
      <c r="K112" s="12"/>
      <c r="L112" s="4"/>
      <c r="M112" s="4"/>
      <c r="N112" s="4"/>
      <c r="O112" s="4"/>
      <c r="P112" s="2"/>
      <c r="Q112" s="4"/>
    </row>
    <row r="113" spans="1:17" ht="20.25" customHeight="1">
      <c r="A113" s="171"/>
      <c r="B113" s="171"/>
      <c r="C113" s="171"/>
      <c r="D113" s="170"/>
      <c r="E113" s="170"/>
      <c r="F113" s="170"/>
      <c r="G113" s="170"/>
      <c r="H113" s="56"/>
      <c r="I113" s="57"/>
      <c r="J113" s="57"/>
      <c r="K113" s="10"/>
      <c r="L113" s="4"/>
      <c r="M113" s="4"/>
      <c r="N113" s="4"/>
      <c r="O113" s="4"/>
      <c r="P113" s="2"/>
      <c r="Q113" s="4"/>
    </row>
    <row r="114" spans="1:17" ht="84" customHeight="1">
      <c r="A114" s="169" t="s">
        <v>149</v>
      </c>
      <c r="B114" s="145"/>
      <c r="C114" s="145"/>
      <c r="D114" s="145"/>
      <c r="E114" s="145"/>
      <c r="F114" s="145"/>
      <c r="G114" s="145"/>
      <c r="H114" s="145"/>
      <c r="I114" s="145"/>
      <c r="J114" s="145"/>
      <c r="K114" s="11"/>
      <c r="L114" s="4"/>
      <c r="M114" s="4"/>
      <c r="N114" s="4"/>
      <c r="O114" s="4"/>
      <c r="P114" s="2"/>
      <c r="Q114" s="4"/>
    </row>
    <row r="115" spans="1:17" ht="16.5">
      <c r="B115" s="5"/>
      <c r="C115" s="5"/>
      <c r="D115" s="5"/>
      <c r="E115" s="6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2"/>
      <c r="Q115" s="4"/>
    </row>
    <row r="116" spans="1:17" ht="16.5">
      <c r="B116" s="5"/>
      <c r="C116" s="5"/>
      <c r="D116" s="5"/>
      <c r="E116" s="6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2"/>
      <c r="Q116" s="4"/>
    </row>
    <row r="117" spans="1:17" ht="16.5">
      <c r="B117" s="4"/>
      <c r="C117" s="4"/>
      <c r="D117" s="4"/>
      <c r="E117" s="2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2"/>
      <c r="Q117" s="4"/>
    </row>
    <row r="118" spans="1:17" ht="16.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2"/>
      <c r="M118" s="4"/>
      <c r="N118" s="4"/>
      <c r="O118" s="4"/>
      <c r="P118" s="2"/>
      <c r="Q118" s="4"/>
    </row>
    <row r="119" spans="1:17" ht="16.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 ht="1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7" ht="16.5">
      <c r="B121" s="4"/>
      <c r="C121" s="4"/>
      <c r="D121" s="4"/>
      <c r="E121" s="4"/>
      <c r="F121" s="4"/>
      <c r="G121" s="4"/>
      <c r="H121" s="4"/>
      <c r="I121" s="4"/>
      <c r="J121" s="4"/>
      <c r="K121" s="4"/>
    </row>
  </sheetData>
  <mergeCells count="211">
    <mergeCell ref="D27:F27"/>
    <mergeCell ref="A21:C21"/>
    <mergeCell ref="A22:B22"/>
    <mergeCell ref="A33:C33"/>
    <mergeCell ref="A29:B29"/>
    <mergeCell ref="A27:B27"/>
    <mergeCell ref="D28:F28"/>
    <mergeCell ref="A28:B28"/>
    <mergeCell ref="D59:F59"/>
    <mergeCell ref="A23:C23"/>
    <mergeCell ref="D47:F47"/>
    <mergeCell ref="A54:B54"/>
    <mergeCell ref="D24:G24"/>
    <mergeCell ref="A24:C24"/>
    <mergeCell ref="A25:C25"/>
    <mergeCell ref="A26:C26"/>
    <mergeCell ref="A30:C30"/>
    <mergeCell ref="D30:F30"/>
    <mergeCell ref="A59:B59"/>
    <mergeCell ref="D49:F49"/>
    <mergeCell ref="D50:F50"/>
    <mergeCell ref="D54:F54"/>
    <mergeCell ref="A55:C55"/>
    <mergeCell ref="D55:G55"/>
    <mergeCell ref="A68:B68"/>
    <mergeCell ref="A76:B76"/>
    <mergeCell ref="A70:B70"/>
    <mergeCell ref="A61:B61"/>
    <mergeCell ref="D57:F57"/>
    <mergeCell ref="A65:B65"/>
    <mergeCell ref="A64:B64"/>
    <mergeCell ref="A62:B62"/>
    <mergeCell ref="D72:F72"/>
    <mergeCell ref="A73:B73"/>
    <mergeCell ref="A71:B71"/>
    <mergeCell ref="A60:B60"/>
    <mergeCell ref="A72:B72"/>
    <mergeCell ref="A74:B74"/>
    <mergeCell ref="D73:F73"/>
    <mergeCell ref="A66:B66"/>
    <mergeCell ref="D66:F66"/>
    <mergeCell ref="I34:I35"/>
    <mergeCell ref="D29:F29"/>
    <mergeCell ref="I36:I37"/>
    <mergeCell ref="D36:F36"/>
    <mergeCell ref="D34:F34"/>
    <mergeCell ref="D35:F35"/>
    <mergeCell ref="D37:F37"/>
    <mergeCell ref="H34:H35"/>
    <mergeCell ref="D39:F39"/>
    <mergeCell ref="H36:H37"/>
    <mergeCell ref="D33:G33"/>
    <mergeCell ref="D38:F38"/>
    <mergeCell ref="A38:B38"/>
    <mergeCell ref="D42:F42"/>
    <mergeCell ref="A46:B46"/>
    <mergeCell ref="D46:F46"/>
    <mergeCell ref="D45:G45"/>
    <mergeCell ref="A50:B50"/>
    <mergeCell ref="A63:B63"/>
    <mergeCell ref="D65:F65"/>
    <mergeCell ref="D64:F64"/>
    <mergeCell ref="A51:B51"/>
    <mergeCell ref="A48:C48"/>
    <mergeCell ref="A49:B49"/>
    <mergeCell ref="D44:G44"/>
    <mergeCell ref="D48:G48"/>
    <mergeCell ref="D56:F56"/>
    <mergeCell ref="D61:F61"/>
    <mergeCell ref="A53:B53"/>
    <mergeCell ref="D53:F53"/>
    <mergeCell ref="A47:B47"/>
    <mergeCell ref="A58:B58"/>
    <mergeCell ref="D43:G43"/>
    <mergeCell ref="A114:J114"/>
    <mergeCell ref="D63:F63"/>
    <mergeCell ref="A112:C112"/>
    <mergeCell ref="A97:B97"/>
    <mergeCell ref="D75:F75"/>
    <mergeCell ref="D113:G113"/>
    <mergeCell ref="D70:F70"/>
    <mergeCell ref="A113:C113"/>
    <mergeCell ref="D112:G112"/>
    <mergeCell ref="A80:B80"/>
    <mergeCell ref="D80:F80"/>
    <mergeCell ref="A108:B108"/>
    <mergeCell ref="D93:F93"/>
    <mergeCell ref="A101:B101"/>
    <mergeCell ref="D96:F96"/>
    <mergeCell ref="A100:B100"/>
    <mergeCell ref="D98:F98"/>
    <mergeCell ref="D99:F99"/>
    <mergeCell ref="D90:F90"/>
    <mergeCell ref="D94:F94"/>
    <mergeCell ref="D111:F111"/>
    <mergeCell ref="A69:B69"/>
    <mergeCell ref="A105:B105"/>
    <mergeCell ref="J88:J89"/>
    <mergeCell ref="O10:P10"/>
    <mergeCell ref="A14:C14"/>
    <mergeCell ref="D41:G41"/>
    <mergeCell ref="H10:H11"/>
    <mergeCell ref="D12:G12"/>
    <mergeCell ref="A52:B52"/>
    <mergeCell ref="A36:B36"/>
    <mergeCell ref="A45:C45"/>
    <mergeCell ref="A40:B40"/>
    <mergeCell ref="A42:B42"/>
    <mergeCell ref="A34:B34"/>
    <mergeCell ref="A43:C43"/>
    <mergeCell ref="A44:C44"/>
    <mergeCell ref="A39:B39"/>
    <mergeCell ref="K10:K11"/>
    <mergeCell ref="A13:B13"/>
    <mergeCell ref="A10:C11"/>
    <mergeCell ref="D14:G14"/>
    <mergeCell ref="A20:B20"/>
    <mergeCell ref="I10:I11"/>
    <mergeCell ref="D13:F13"/>
    <mergeCell ref="A12:B12"/>
    <mergeCell ref="J34:J35"/>
    <mergeCell ref="D40:F40"/>
    <mergeCell ref="F2:J2"/>
    <mergeCell ref="F5:J5"/>
    <mergeCell ref="F3:J3"/>
    <mergeCell ref="F4:J4"/>
    <mergeCell ref="D10:G11"/>
    <mergeCell ref="D23:G23"/>
    <mergeCell ref="D20:F20"/>
    <mergeCell ref="A7:J7"/>
    <mergeCell ref="A8:J8"/>
    <mergeCell ref="D22:F22"/>
    <mergeCell ref="D21:G21"/>
    <mergeCell ref="J10:J11"/>
    <mergeCell ref="A15:B15"/>
    <mergeCell ref="D15:F15"/>
    <mergeCell ref="A16:B16"/>
    <mergeCell ref="A17:B17"/>
    <mergeCell ref="A18:B18"/>
    <mergeCell ref="A19:B19"/>
    <mergeCell ref="D16:F19"/>
    <mergeCell ref="J36:J37"/>
    <mergeCell ref="D67:F67"/>
    <mergeCell ref="A41:C41"/>
    <mergeCell ref="A84:B84"/>
    <mergeCell ref="D109:F109"/>
    <mergeCell ref="I88:I89"/>
    <mergeCell ref="J56:J57"/>
    <mergeCell ref="A56:B56"/>
    <mergeCell ref="H56:H57"/>
    <mergeCell ref="I56:I57"/>
    <mergeCell ref="D68:F68"/>
    <mergeCell ref="A67:B67"/>
    <mergeCell ref="H88:H89"/>
    <mergeCell ref="A86:B86"/>
    <mergeCell ref="D76:F76"/>
    <mergeCell ref="D86:F86"/>
    <mergeCell ref="D69:F69"/>
    <mergeCell ref="D62:F62"/>
    <mergeCell ref="A82:B82"/>
    <mergeCell ref="A83:B83"/>
    <mergeCell ref="A81:B81"/>
    <mergeCell ref="A75:B75"/>
    <mergeCell ref="A79:B79"/>
    <mergeCell ref="D71:F71"/>
    <mergeCell ref="A111:B111"/>
    <mergeCell ref="D100:F100"/>
    <mergeCell ref="D108:F108"/>
    <mergeCell ref="D97:F97"/>
    <mergeCell ref="D77:F77"/>
    <mergeCell ref="D110:F110"/>
    <mergeCell ref="A90:B90"/>
    <mergeCell ref="A92:B92"/>
    <mergeCell ref="A93:B93"/>
    <mergeCell ref="D95:F95"/>
    <mergeCell ref="A91:B91"/>
    <mergeCell ref="D102:F102"/>
    <mergeCell ref="D101:F101"/>
    <mergeCell ref="D92:F92"/>
    <mergeCell ref="A95:B95"/>
    <mergeCell ref="D82:F82"/>
    <mergeCell ref="A103:B103"/>
    <mergeCell ref="D103:F103"/>
    <mergeCell ref="A110:B110"/>
    <mergeCell ref="A77:B77"/>
    <mergeCell ref="D79:F79"/>
    <mergeCell ref="A109:B109"/>
    <mergeCell ref="A32:C32"/>
    <mergeCell ref="A31:C31"/>
    <mergeCell ref="D78:F78"/>
    <mergeCell ref="A78:B78"/>
    <mergeCell ref="D107:F107"/>
    <mergeCell ref="A107:B107"/>
    <mergeCell ref="A106:B106"/>
    <mergeCell ref="A85:B85"/>
    <mergeCell ref="A88:B89"/>
    <mergeCell ref="D81:F81"/>
    <mergeCell ref="D106:F106"/>
    <mergeCell ref="D83:F83"/>
    <mergeCell ref="A96:B96"/>
    <mergeCell ref="A98:B98"/>
    <mergeCell ref="A99:B99"/>
    <mergeCell ref="A94:B94"/>
    <mergeCell ref="A102:B102"/>
    <mergeCell ref="D105:F105"/>
    <mergeCell ref="A104:B104"/>
    <mergeCell ref="D104:F104"/>
    <mergeCell ref="D91:F91"/>
    <mergeCell ref="D88:F89"/>
    <mergeCell ref="A87:B87"/>
    <mergeCell ref="D87:F87"/>
  </mergeCells>
  <phoneticPr fontId="3" type="noConversion"/>
  <pageMargins left="0.49" right="0.18" top="0.22" bottom="0.24" header="0.17" footer="0.16"/>
  <pageSetup paperSize="9" scale="5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Лист5</vt:lpstr>
      <vt:lpstr>Лист7</vt:lpstr>
      <vt:lpstr>Лист1</vt:lpstr>
      <vt:lpstr>Лист7!Область_печати</vt:lpstr>
    </vt:vector>
  </TitlesOfParts>
  <Company>--СЕЛЬСОВЕТ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МИЛЛЕНИУМ</dc:creator>
  <cp:lastModifiedBy>user</cp:lastModifiedBy>
  <cp:lastPrinted>2024-11-25T12:22:56Z</cp:lastPrinted>
  <dcterms:created xsi:type="dcterms:W3CDTF">2002-01-23T12:33:16Z</dcterms:created>
  <dcterms:modified xsi:type="dcterms:W3CDTF">2025-12-29T07:08:08Z</dcterms:modified>
</cp:coreProperties>
</file>